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60" windowHeight="11520"/>
  </bookViews>
  <sheets>
    <sheet name="计划表" sheetId="1" r:id="rId1"/>
    <sheet name="统计表" sheetId="2" r:id="rId2"/>
  </sheets>
  <definedNames>
    <definedName name="_xlnm._FilterDatabase" localSheetId="0" hidden="1">计划表!$A$3:$U$43</definedName>
    <definedName name="_xlnm.Print_Titles" localSheetId="0">计划表!$1:$4</definedName>
    <definedName name="_xlnm.Print_Area" localSheetId="0">计划表!$A$1:$T$51</definedName>
  </definedNames>
  <calcPr calcId="144525" concurrentCalc="0"/>
</workbook>
</file>

<file path=xl/sharedStrings.xml><?xml version="1.0" encoding="utf-8"?>
<sst xmlns="http://schemas.openxmlformats.org/spreadsheetml/2006/main" count="434" uniqueCount="226">
  <si>
    <t>和静县2020年中央新增财政专项扶贫资金项目计划表</t>
  </si>
  <si>
    <t>统计时间：2020年4月30日</t>
  </si>
  <si>
    <t>序号</t>
  </si>
  <si>
    <t>项目库编号</t>
  </si>
  <si>
    <t>项目名称</t>
  </si>
  <si>
    <t>建设性质</t>
  </si>
  <si>
    <t>项目类别</t>
  </si>
  <si>
    <t>实施地点</t>
  </si>
  <si>
    <t>建设起止年限</t>
  </si>
  <si>
    <t>建设内容</t>
  </si>
  <si>
    <t>资金规模（万元）</t>
  </si>
  <si>
    <t>筹资方式（万元）</t>
  </si>
  <si>
    <t>受益对象</t>
  </si>
  <si>
    <t>责任单位</t>
  </si>
  <si>
    <t>责任人</t>
  </si>
  <si>
    <t>备注</t>
  </si>
  <si>
    <t>绩效打捆类别</t>
  </si>
  <si>
    <t>中央和自治区财政专项扶贫资金</t>
  </si>
  <si>
    <t>其他涉农整合资金</t>
  </si>
  <si>
    <t>地方政府债券资金</t>
  </si>
  <si>
    <t>地方专项扶贫资金</t>
  </si>
  <si>
    <t>援疆扶贫资金</t>
  </si>
  <si>
    <t>其他资金</t>
  </si>
  <si>
    <t>贫困户受益总户数</t>
  </si>
  <si>
    <t>合计</t>
  </si>
  <si>
    <t>巴音布鲁克镇</t>
  </si>
  <si>
    <t>6528272020001</t>
  </si>
  <si>
    <t>牲畜养殖</t>
  </si>
  <si>
    <t>新建</t>
  </si>
  <si>
    <t>产业增收标准化养殖</t>
  </si>
  <si>
    <t>巴音布鲁克镇藏德图哈德村、赛罕陶海村、查汗赛村</t>
  </si>
  <si>
    <t>2020.5-6</t>
  </si>
  <si>
    <t>购买巴音布鲁克生产母羊1500只，畜龄2-4岁,每只1200元,三个村各购买500只生产母羊，资产属于村集体，以竞标方式承包给有能力的牧民（同等条件下优先考虑承包贫困户），每年收取25%的提留羊羔，用于壮大集体经济。通过项目的实施、可有效加快畜牧业发展步伐，增收村集体收入，带动贫困户致富。</t>
  </si>
  <si>
    <t>巴音布鲁克镇人民政府</t>
  </si>
  <si>
    <t>朱玉梅    斯琴</t>
  </si>
  <si>
    <t>特色产业扶贫</t>
  </si>
  <si>
    <t>6528272020007</t>
  </si>
  <si>
    <t>巴音布鲁克镇德尔比勒金村</t>
  </si>
  <si>
    <t>购买巴音布鲁克生产牦牛30头（母牛），畜龄3-5岁，每只补助10000元，每户发放2头，扶持贫困户15户。利用畜牧业发展，提高畜牧养殖增收，多方位让贫困户走上致富路。</t>
  </si>
  <si>
    <t>6528272020006</t>
  </si>
  <si>
    <t>巴音布鲁克镇伊克扎尕斯台村</t>
  </si>
  <si>
    <t>购买巴音布鲁克黑头生产母羊300只，畜龄2-4岁，每只补助1200元，每户发放15只，扶持贫困户20户。利用畜牧业发展，提高畜牧养殖增收，多方位让贫困户走上致富路。</t>
  </si>
  <si>
    <t>和静县巴音布鲁克镇人民政府</t>
  </si>
  <si>
    <t>6528272020003</t>
  </si>
  <si>
    <t>巴音布鲁克镇敖伦布鲁克村</t>
  </si>
  <si>
    <t>购买巴音布鲁克生产母羊200只，畜龄2-4岁，每只补助1200元，每户发放10只，扶持贫困户20户。利用畜牧业发展，提高畜牧养殖增收，多方位让贫困户走上致富路。</t>
  </si>
  <si>
    <t>巴音郭楞乡</t>
  </si>
  <si>
    <t>6528272020014</t>
  </si>
  <si>
    <t>巴音郭楞乡阿尔夏特村</t>
  </si>
  <si>
    <t>阿尔夏特村购买巴音布鲁克生产母羊1000只，畜龄2-4岁、每只1200元，投入资金120万元，资产村委会集体管理。用于发展壮大集体经济，滚动式扶持，承包给10贫困户25%发展壮大集体经济，75%扶持贫困户）。通过项目的实施、可有效加快畜牧业发展步伐，增收村集体收入，带动贫困户致富，提高畜牧养殖增收。</t>
  </si>
  <si>
    <t>孟开巴依尔、李强</t>
  </si>
  <si>
    <t>额勒再特鲁乡</t>
  </si>
  <si>
    <t>6528272020040</t>
  </si>
  <si>
    <t>防疫室和防疫圈建设</t>
  </si>
  <si>
    <t>额勒再特鲁乡额勒再特乌鲁村、乌兰布鲁克村、古尔温吐勒尕村、察汗乌苏村</t>
  </si>
  <si>
    <t>额勒再特乌鲁村、乌兰布鲁克村、古尔温吐勒尕村、察汗乌苏村新建防疫圈4座。防疫室每座30平方米（每平方1500元，每座4.5万），防疫羊圈每座300平方米，每平方米750元（包括防疫配套架子），每座造价25.5万元。项目建设后，可提高牲畜成活率，较少病死率，从而提高贫困户增收。</t>
  </si>
  <si>
    <t>额勒再特乌鲁乡人民政府</t>
  </si>
  <si>
    <t>陈彦斌、沙仁特比</t>
  </si>
  <si>
    <t>其他扶贫（防疫圈药浴池建设）</t>
  </si>
  <si>
    <t xml:space="preserve">巩乃斯镇
</t>
  </si>
  <si>
    <t>6528272020047</t>
  </si>
  <si>
    <t>巩乃斯镇浩伊特开勒德村</t>
  </si>
  <si>
    <t>购买地方优良生产母牦牛100头（母牛）、畜龄4-6岁、每头补助10000元，资产归村集体所有，以铁畜方式滚动承包给10个贫困户，每年收取不少于生产母牛头数的15%牛犊作为承包费，用于壮大村集体经济。通过项目的实施、可有效加快巩乃斯镇畜牧业发展步伐，增收村集体收入，带动贫困户致富。</t>
  </si>
  <si>
    <t>巩乃斯镇人民政府</t>
  </si>
  <si>
    <t>胡春来
巴依尔</t>
  </si>
  <si>
    <t>6528272020048</t>
  </si>
  <si>
    <t>巩乃斯镇阿尔先郭勒村</t>
  </si>
  <si>
    <t>购买当地优质生产母褐牛（杂交品种）100头、畜龄3-5岁、每头补助10000元，资产归村集体，以铁畜方式滚动承包给10个贫困户，每年收取不少于生产母牛头数的15%牛犊作为承包费，用于壮大村集体经济。通过项目的实施、可有效加快巩乃斯镇畜牧业发展步伐，增收村集体收入，带动贫困户致富。</t>
  </si>
  <si>
    <t>巴伦台镇</t>
  </si>
  <si>
    <t>6528272020071</t>
  </si>
  <si>
    <t>旅游扶贫</t>
  </si>
  <si>
    <t>其他</t>
  </si>
  <si>
    <t>巴伦台镇呼斯台村</t>
  </si>
  <si>
    <t>购买旅游蒙古包10顶，直径为6米，包含配套设施；其中：7顶蒙古包用于住宿（包含电视、床、卫生间、浴室等），3顶用于吃饭（包含圆桌、长桌等），移动式底座，每顶蒙古包补助6万元，投资60万元，资产属于村集体，以竞标方式承包给有能力的牧民或合作社承包经营（同等条件下优先考虑承包给贫困户），承包费用按投资金额不少于10%收取，同时安置5户贫困户就业增收，所收取承包费用于发展壮大村集体经济。通过项目实施，可有效加快畜牧业发展步伐，增加村集体经济收入6万元，同时安置5户贫困户就业增收、每户年收入增加3000元以上。</t>
  </si>
  <si>
    <t>吴建全 依仁且</t>
  </si>
  <si>
    <t>6528272020073</t>
  </si>
  <si>
    <t>巴伦台镇夏尔才开村</t>
  </si>
  <si>
    <t>购买巴音布鲁克生产母羊400只、畜龄2-4岁，每只补助1200元，投资48万元,用于发展壮大集体经济,资产属于村集体。按照《和静县加强农村集体经济管理的实施意见》每年滚动式分别承包给8个贫困户，每户承包50只，承包费按生产母羊总数的25%（当年羊羔）收取。利用产业发展壮大村集体经济，多方位让贫困户走上致富路。</t>
  </si>
  <si>
    <t>6528272020069</t>
  </si>
  <si>
    <t>购买巴州生产牦牛100头，畜龄4-6岁，每头补助10000元，投资100万元，用于发展壮大集体经济，资产属于村集体。在村内发布公告，将100头生产牦牛承包给有能力发展大畜的牧民或合作社管理养殖，承包方每年缴纳30头当年牛犊作为承包费（牛犊按当年市场价计算），承包费的60%用于壮大村集体收入，40%用于滚动式扶持10户贫困户。利用产业发展壮大村集体经济，多方位让贫困户走上致富路。</t>
  </si>
  <si>
    <t>6528272020077</t>
  </si>
  <si>
    <t>巴伦台镇包格旦郭勒村</t>
  </si>
  <si>
    <t>购买巴音布鲁克生产母羊500只,畜龄2-4岁，每只补助1200元，投资60万元，用于发展壮大集体经济,资产属于村集体。按照《和静县加强农村集体经济管理的实施意见》每年滚动式分别承包给10户贫困户，每户承包50只，承包费按生产母羊总数的25%（当年羊羔）收取。</t>
  </si>
  <si>
    <t>克尔古提乡</t>
  </si>
  <si>
    <t>6528272020062</t>
  </si>
  <si>
    <t>庭院经济建设项目</t>
  </si>
  <si>
    <t>庭院经济建设工程</t>
  </si>
  <si>
    <t>克尔古提乡那英特村</t>
  </si>
  <si>
    <t>在阿牧楞小区发展庭院经济，新建不低于60立方米青贮池13座，每座补助15000元；新建不低于60平方米羊圈13座，每座补助15000元，扶持贫困13户。（通过项目实施可以显著改善贫困户的生产生活条件，有助于庭院的四区分离，提高生活质量，由于本年度为建设期，经济效益不能实现，待正常经营后，预计可实现带动贫困户全年增收500元左右）</t>
  </si>
  <si>
    <t>和静县克尔古提乡人民政府</t>
  </si>
  <si>
    <t>宋建军、艾尔登毕力格</t>
  </si>
  <si>
    <t>庭院</t>
  </si>
  <si>
    <t>6528272020059</t>
  </si>
  <si>
    <t>克尔古提乡浩尔哈特村</t>
  </si>
  <si>
    <t>购买巴音布鲁克生产母羊600只，畜龄2-4岁，每只补助1200元。资产属于村集体，以竞标方式承包给有能力的牧民（同等条件下优先考虑承包给贫困户），每年收取不低于23%的提留羊羔作为承包费，50%用于壮大村集体经济，50%用于滚动式扶持15户贫困户。（通过项目的实施，生产母羊承包后，即可发展壮大村集体收入，又可有效扶持困难贫困牧民增收，提高贫困户人均收入，因本年度生产期已过，不能产生效益，待明年见效后，扶持的15户贫困可增收1000元以上）</t>
  </si>
  <si>
    <t>哈尔莫敦镇</t>
  </si>
  <si>
    <t>6528272020078</t>
  </si>
  <si>
    <t>哈尔莫敦镇乌兰尕扎尔村</t>
  </si>
  <si>
    <t>购买600只巴音布鲁克生产母羊，畜龄2-4岁，每只补助1200元，资产归村集体所有，采取铁畜制方式管理，公开发包给有养殖能力的贫困户或养殖大户和合作社，每年收取不少于25%的提留羊羔作为承包费，50%用于壮大村集体经济，50%用于扶持30户贫困户。通过本项目的实施，可以有效加快畜牧业发展步伐，让贫困户脱贫致富，提高畜牧养殖增收</t>
  </si>
  <si>
    <t>党国军、艾尼瓦尔·艾依提</t>
  </si>
  <si>
    <t>6528272020079</t>
  </si>
  <si>
    <t>哈尔莫敦镇海迪克村</t>
  </si>
  <si>
    <t>购买巴音布鲁克生产母羊300只，畜龄2-4岁，每只补助1200元，资产归村集体所有，采取铁畜制方式管理，公开发包给有养殖能力的贫困户或养殖大户和合作社，每年收取不少于25%的提留羊羔作为承包费，50%用于壮大村集体经济，50%用于扶持15户贫困户。通过本项目的实施，可以有效加快畜牧业发展步伐，让贫困户脱贫致富，提高畜牧养殖增收</t>
  </si>
  <si>
    <t>6528272020080</t>
  </si>
  <si>
    <t>哈尔莫敦镇哈尔莫敦村</t>
  </si>
  <si>
    <t>购买巴音布鲁克生产母羊400只，畜龄2-4岁，每只补助1200元，资产归村集体所有，采取铁畜制方式管理，公开发包给有养殖能力的贫困户或养殖大户和合作社，每年收取不少于25%的提留羊羔作为承包费，50%用于壮大村集体经济，50%用于扶持11户贫困户。通过本项目的实施，可以有效加快畜牧业发展步伐，让贫困户脱贫致富，提高畜牧养殖增收。</t>
  </si>
  <si>
    <t>巴润哈尔莫敦镇</t>
  </si>
  <si>
    <t>6528272020105</t>
  </si>
  <si>
    <t>巴润哈尔莫敦镇呼青衙门村、开来村、查汗赛尔村、阿尔孜尕尔村</t>
  </si>
  <si>
    <t>发展庭院种植，庭院内新建葡萄架81座（呼青衙门村20座、开来村35座、查汗赛尔村21座、阿尔孜尕尔村5座），每户补助5000元，钢木结构，面积不低于50平方米，扶持贫困户81户。（通过项目实施可以显著改善贫困户的生产生活条件，有助于庭院的四区分离，提高生活质量，由于本年度为建设期，经济效益不能实现，待正常运营后，预计可实现带动贫困户全年增收500元左右）</t>
  </si>
  <si>
    <t>巴润哈尔莫敦镇人民政府</t>
  </si>
  <si>
    <t>肖高潮、依拉木江·牙生</t>
  </si>
  <si>
    <t>6528272020106</t>
  </si>
  <si>
    <t>巴润哈尔莫敦镇哈尔乌苏村</t>
  </si>
  <si>
    <t>购买西门塔尔生产母牛5头，畜龄3-5岁，每头补助2万元，扶持贫困户5户。（通过项目实施可以显著改善贫困户的生产生活条件，提高贫困户人均收入，因本年度为建设期，不能产生效益，待明年成长后可实现受益户增收，牛犊出售价为1000元以上）</t>
  </si>
  <si>
    <t>和静镇</t>
  </si>
  <si>
    <t>6528272020127</t>
  </si>
  <si>
    <t>和静镇巩哈尔村</t>
  </si>
  <si>
    <t>购买巴音布鲁克生产母羊500只，畜龄2-4岁，每只补助1500元，资产归属村集体所有，以竞标方式发包给有能力的养殖户（同等条件下优先考虑承包给贫困户），每年收取不少于生产母羊头数的25%羊羔作为承包费，50%用于壮大村集体经济，50%用于滚动式扶持50个贫困户，2022年起收益归村集体所有。通过本项目的实施，可以有效加快畜牧业发展步伐，让贫困户脱贫致富，提高畜牧养殖增收</t>
  </si>
  <si>
    <t>郑留闯、阿尤甫·克热木</t>
  </si>
  <si>
    <t>6528272020113</t>
  </si>
  <si>
    <t>和静镇查汗通古村</t>
  </si>
  <si>
    <t>购买西门塔尔生产母牛100头，畜龄3-5岁，每头2万元，资产归属村集体所有，以竞标方式发包给有能力的养殖户（同等条件下优先考虑承包给贫困户），每年收取不少于生产母牛头数的15%牛犊作为承包费，50%用于壮大村集体经济，50%用于滚动式扶持20户贫困户，2022年起收益归村集体所有。通过本项目的实施，可以有效加快畜牧业发展步伐，让贫困户脱贫致富，提高畜牧养殖增收</t>
  </si>
  <si>
    <t>乃门莫敦镇</t>
  </si>
  <si>
    <t>6528272020138</t>
  </si>
  <si>
    <t>牲畜棚圏</t>
  </si>
  <si>
    <t>乃门莫敦镇包尔布呼村、古尔温苏门村</t>
  </si>
  <si>
    <t>计划新建暖圈11座，砖木结构，每座不少于60平方，每座补助资金1.5万元，扶持贫困户11户，共计投入资金16.5万元。其中包尔布呼村10户，古尔温苏门村1户。通过本项目的实施，为包尔布呼村10户建档立卡贫困户和古尔温苏门村1户建档立卡贫困户可有效提高冬季牲畜存活率，通过散养模式转标为圈养，可增强配种率。</t>
  </si>
  <si>
    <t>乃门莫敦镇人民政府</t>
  </si>
  <si>
    <t>刘学强、孟开</t>
  </si>
  <si>
    <t>6528272020141</t>
  </si>
  <si>
    <t>乃门莫敦镇古尔温苏门村</t>
  </si>
  <si>
    <t>计划购买3-5岁西门塔尔生产母牛80头，每头2万元，共计160万元，资产归村集体所有，公开竞标发包给养殖户按照投入资金每年不少于10%比例分红，分红资金其中60%用于壮大村集体经济，40%用于滚动扶持15个贫困户。利用产业发展壮大村集体经济，多方位让贫困户走上致富路。</t>
  </si>
  <si>
    <t>6528272020145</t>
  </si>
  <si>
    <t>乃门莫敦镇包尔尕扎村</t>
  </si>
  <si>
    <t>购买3-5岁西门塔尔生产母牛80头，每头2万元，资产归属村集体所有，公开竞标发包给养殖户按照投入资金每年不少于10%比例分红，分红资金其中60%用于壮大村集体经济，40%用于滚动扶持12个贫困户。利用产业发展壮大村集体经济，多方位让贫困户走上致富路。</t>
  </si>
  <si>
    <t>6528272020146</t>
  </si>
  <si>
    <t>乃门莫敦镇包尔尕扎村、古尔温苏门村、包尔布呼村</t>
  </si>
  <si>
    <t>新建青储池24座，建设面积不小于40立方米，扶持建档立卡贫困户24户，每户补贴1万元，其中包尔尕扎村9户，古尔温苏门村3户、包尔布乎村12户。通过本项目的实施，可增加贫困户牲畜养殖饲草料成本降低、提升牲畜养殖标准和产量增收。</t>
  </si>
  <si>
    <t>协比乃尔布呼镇</t>
  </si>
  <si>
    <t>6528272020161</t>
  </si>
  <si>
    <t>药浴池建设</t>
  </si>
  <si>
    <t>协比乃尔布呼镇协比乃尔布呼村</t>
  </si>
  <si>
    <t>投资30万元，新建一座不低于200㎡的药浴池，一间30㎡的防疫室，及配套设施等，用于全村农牧民牲畜药浴，资产归村集体所有。124个贫困户受益。通过该项目的实施，改变农牧民传统牲畜药浴作业方式，保护了生态环境，节约牲畜药浴成本，提高了牲畜质量。</t>
  </si>
  <si>
    <t>协比乃尔布呼镇人民政府</t>
  </si>
  <si>
    <t>陈咏鑫、马亚龙</t>
  </si>
  <si>
    <t>6528272020154</t>
  </si>
  <si>
    <t>农作物晒场</t>
  </si>
  <si>
    <t>协比乃尔布呼镇查汗才开村</t>
  </si>
  <si>
    <t>投资120万元，新建8000平米混凝土晒场，混凝土厚度为15-20公分，计划造价每平方米150元，全村172个贫困户受益。通过该项目的实施，可以向全村贫困户免费提供集中、向阳的晾晒农作物的晒场，减轻农民劳动强度，提高方便程度，改善了人民生产生活条件。</t>
  </si>
  <si>
    <t>其他扶贫（晒场建设）</t>
  </si>
  <si>
    <t>和静县2020年中央新增财政专项扶贫资金（扶贫发展）项目计划安排情况统计表</t>
  </si>
  <si>
    <t>单位：万元、个、户</t>
  </si>
  <si>
    <t>项目个数</t>
  </si>
  <si>
    <t>建设规模</t>
  </si>
  <si>
    <t>扶贫发展资金规模</t>
  </si>
  <si>
    <t>扶持贫困户情况</t>
  </si>
  <si>
    <t>单位</t>
  </si>
  <si>
    <t>万元</t>
  </si>
  <si>
    <t>占报备批次资金比例（%）</t>
  </si>
  <si>
    <t>总户数</t>
  </si>
  <si>
    <t>拟脱贫贫困户数</t>
  </si>
  <si>
    <t>－－－</t>
  </si>
  <si>
    <t>一</t>
  </si>
  <si>
    <t>产业增收工程</t>
  </si>
  <si>
    <t>（一）</t>
  </si>
  <si>
    <t>优质林果业</t>
  </si>
  <si>
    <t>常规定植</t>
  </si>
  <si>
    <t>亩</t>
  </si>
  <si>
    <t>矮化密植（简约化栽培）</t>
  </si>
  <si>
    <t>果树修剪工具</t>
  </si>
  <si>
    <t>套</t>
  </si>
  <si>
    <t>烘干房和保鲜库建设</t>
  </si>
  <si>
    <t>平方米</t>
  </si>
  <si>
    <t>保鲜仓储</t>
  </si>
  <si>
    <t>座</t>
  </si>
  <si>
    <t>林下经济</t>
  </si>
  <si>
    <t>（二）</t>
  </si>
  <si>
    <t>标准化养殖</t>
  </si>
  <si>
    <t>555/6300</t>
  </si>
  <si>
    <t>头/只</t>
  </si>
  <si>
    <t>牲畜棚圈</t>
  </si>
  <si>
    <t>家禽养殖</t>
  </si>
  <si>
    <t>只</t>
  </si>
  <si>
    <t>个/平方米</t>
  </si>
  <si>
    <t>小型饲料加工设备</t>
  </si>
  <si>
    <t>（三）</t>
  </si>
  <si>
    <t>基本农田建设</t>
  </si>
  <si>
    <t>低质土地整治</t>
  </si>
  <si>
    <t>排碱渠</t>
  </si>
  <si>
    <t>公里</t>
  </si>
  <si>
    <t>节水灌溉</t>
  </si>
  <si>
    <t>口井</t>
  </si>
  <si>
    <t>（四）</t>
  </si>
  <si>
    <t>设施农业</t>
  </si>
  <si>
    <t>拱棚建设</t>
  </si>
  <si>
    <t>大棚建设</t>
  </si>
  <si>
    <t>农产品加工</t>
  </si>
  <si>
    <t>（五）</t>
  </si>
  <si>
    <t>特色种植业</t>
  </si>
  <si>
    <t>二</t>
  </si>
  <si>
    <t>小型手工业工程</t>
  </si>
  <si>
    <t>地毯编织</t>
  </si>
  <si>
    <t>台/套</t>
  </si>
  <si>
    <t>民族刺绣</t>
  </si>
  <si>
    <t>小型手工艺品加工设备</t>
  </si>
  <si>
    <t>三</t>
  </si>
  <si>
    <t>住房安全工程</t>
  </si>
  <si>
    <t>住房安全建设（危旧房改造或新建住房）</t>
  </si>
  <si>
    <t>电力入户</t>
  </si>
  <si>
    <t>户</t>
  </si>
  <si>
    <t>四</t>
  </si>
  <si>
    <t>五</t>
  </si>
  <si>
    <t>就业和技能技术培训工程</t>
  </si>
  <si>
    <t>人次</t>
  </si>
  <si>
    <t>职业教育培训</t>
  </si>
  <si>
    <t>短期技能培训</t>
  </si>
  <si>
    <t>实用技术培训</t>
  </si>
  <si>
    <t>劳动力转移培训</t>
  </si>
  <si>
    <t>六</t>
  </si>
  <si>
    <t>电商扶贫</t>
  </si>
  <si>
    <t>光伏扶贫</t>
  </si>
  <si>
    <t>顶</t>
  </si>
  <si>
    <t>平米</t>
  </si>
  <si>
    <t>七</t>
  </si>
  <si>
    <t>县级扶贫资金项目管理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</si>
</sst>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45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2"/>
      <name val="宋体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12"/>
      <color theme="1"/>
      <name val="宋体"/>
      <charset val="134"/>
    </font>
    <font>
      <sz val="12"/>
      <color theme="1"/>
      <name val="方正仿宋_GBK"/>
      <charset val="134"/>
    </font>
    <font>
      <b/>
      <sz val="22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sz val="10"/>
      <name val="仿宋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8"/>
      <color theme="1"/>
      <name val="仿宋"/>
      <charset val="134"/>
    </font>
    <font>
      <sz val="9"/>
      <color theme="1"/>
      <name val="仿宋"/>
      <charset val="134"/>
    </font>
    <font>
      <sz val="10"/>
      <color rgb="FFFF0000"/>
      <name val="仿宋"/>
      <charset val="134"/>
    </font>
    <font>
      <b/>
      <sz val="9"/>
      <name val="黑体"/>
      <charset val="134"/>
    </font>
    <font>
      <sz val="14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9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9"/>
      <color rgb="FFFF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6" borderId="11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2" fillId="27" borderId="16" applyNumberFormat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37" fillId="20" borderId="14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3" fillId="0" borderId="3" xfId="11" applyNumberFormat="1" applyFont="1" applyBorder="1" applyAlignment="1">
      <alignment horizontal="center" vertical="center" wrapText="1"/>
    </xf>
    <xf numFmtId="0" fontId="13" fillId="0" borderId="3" xfId="53" applyFont="1" applyFill="1" applyBorder="1" applyAlignment="1">
      <alignment horizontal="center" vertical="center" wrapText="1"/>
    </xf>
    <xf numFmtId="0" fontId="15" fillId="0" borderId="3" xfId="53" applyFont="1" applyFill="1" applyBorder="1" applyAlignment="1">
      <alignment horizontal="center" vertical="center" wrapText="1"/>
    </xf>
    <xf numFmtId="49" fontId="13" fillId="0" borderId="3" xfId="14" applyNumberFormat="1" applyFont="1" applyBorder="1" applyAlignment="1">
      <alignment horizontal="center" vertical="center" wrapText="1"/>
    </xf>
    <xf numFmtId="0" fontId="13" fillId="0" borderId="3" xfId="52" applyFont="1" applyFill="1" applyBorder="1" applyAlignment="1">
      <alignment horizontal="center" vertical="center" wrapText="1"/>
    </xf>
    <xf numFmtId="0" fontId="15" fillId="0" borderId="3" xfId="52" applyFont="1" applyFill="1" applyBorder="1" applyAlignment="1">
      <alignment horizontal="center" vertical="center" wrapText="1"/>
    </xf>
    <xf numFmtId="49" fontId="13" fillId="0" borderId="3" xfId="11" applyNumberFormat="1" applyFont="1" applyFill="1" applyBorder="1" applyAlignment="1">
      <alignment horizontal="center" vertical="center" wrapText="1"/>
    </xf>
    <xf numFmtId="177" fontId="13" fillId="0" borderId="3" xfId="11" applyNumberFormat="1" applyFont="1" applyBorder="1" applyAlignment="1">
      <alignment horizontal="center" vertical="center" wrapText="1"/>
    </xf>
    <xf numFmtId="49" fontId="14" fillId="0" borderId="3" xfId="1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6" xfId="52" applyFont="1" applyFill="1" applyBorder="1" applyAlignment="1">
      <alignment horizontal="center" vertical="center" wrapText="1"/>
    </xf>
    <xf numFmtId="0" fontId="13" fillId="0" borderId="3" xfId="51" applyFont="1" applyFill="1" applyBorder="1" applyAlignment="1" applyProtection="1">
      <alignment horizontal="center" vertical="center" wrapText="1"/>
    </xf>
    <xf numFmtId="0" fontId="15" fillId="0" borderId="3" xfId="5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6" fillId="0" borderId="0" xfId="1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3" fillId="0" borderId="3" xfId="0" applyNumberFormat="1" applyFont="1" applyFill="1" applyBorder="1" applyAlignment="1" quotePrefix="1">
      <alignment horizontal="center" vertical="center" wrapText="1"/>
    </xf>
    <xf numFmtId="0" fontId="13" fillId="0" borderId="3" xfId="0" applyFont="1" applyFill="1" applyBorder="1" applyAlignment="1" quotePrefix="1">
      <alignment horizontal="center" vertical="center" wrapText="1"/>
    </xf>
    <xf numFmtId="0" fontId="4" fillId="0" borderId="3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常规_自治区下达塔城2007年财政扶贫资金项目下达计划表－1048万元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1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Normal="100" topLeftCell="A40" workbookViewId="0">
      <selection activeCell="C43" sqref="C43"/>
    </sheetView>
  </sheetViews>
  <sheetFormatPr defaultColWidth="9" defaultRowHeight="13.5"/>
  <cols>
    <col min="1" max="1" width="3.625" style="26" customWidth="1"/>
    <col min="2" max="2" width="5.625" style="26" customWidth="1"/>
    <col min="3" max="3" width="4.5" style="26" customWidth="1"/>
    <col min="4" max="4" width="5.375" style="26" customWidth="1"/>
    <col min="5" max="5" width="6.625" style="26" customWidth="1"/>
    <col min="6" max="6" width="11.125" style="26" customWidth="1"/>
    <col min="7" max="7" width="5.75" style="26" customWidth="1"/>
    <col min="8" max="8" width="37.25" style="26" customWidth="1"/>
    <col min="9" max="9" width="7.75" style="26" customWidth="1"/>
    <col min="10" max="10" width="8" style="26" customWidth="1"/>
    <col min="11" max="12" width="5.625" style="26" customWidth="1"/>
    <col min="13" max="13" width="5" style="26" customWidth="1"/>
    <col min="14" max="14" width="4.65" style="26" customWidth="1"/>
    <col min="15" max="15" width="4.99166666666667" style="26" customWidth="1"/>
    <col min="16" max="16" width="6.25" style="26" customWidth="1"/>
    <col min="17" max="17" width="6.875" style="26" customWidth="1"/>
    <col min="18" max="19" width="5.625" style="26" customWidth="1"/>
    <col min="20" max="20" width="9" style="26"/>
    <col min="21" max="21" width="17.25" style="26" customWidth="1"/>
    <col min="22" max="16384" width="9" style="26"/>
  </cols>
  <sheetData>
    <row r="1" s="26" customFormat="1" ht="35" customHeight="1" spans="1:19">
      <c r="A1" s="27" t="s">
        <v>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="26" customFormat="1" ht="19" customHeight="1" spans="1:19">
      <c r="A2" s="29" t="s">
        <v>1</v>
      </c>
      <c r="B2" s="30"/>
      <c r="C2" s="29"/>
      <c r="D2" s="29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73"/>
      <c r="R2" s="73"/>
      <c r="S2" s="74"/>
    </row>
    <row r="3" s="26" customFormat="1" ht="33" customHeight="1" spans="1:20">
      <c r="A3" s="32" t="s">
        <v>2</v>
      </c>
      <c r="B3" s="33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63" t="s">
        <v>10</v>
      </c>
      <c r="J3" s="64" t="s">
        <v>11</v>
      </c>
      <c r="K3" s="65"/>
      <c r="L3" s="65"/>
      <c r="M3" s="65"/>
      <c r="N3" s="65"/>
      <c r="O3" s="66"/>
      <c r="P3" s="64" t="s">
        <v>12</v>
      </c>
      <c r="Q3" s="63" t="s">
        <v>13</v>
      </c>
      <c r="R3" s="63" t="s">
        <v>14</v>
      </c>
      <c r="S3" s="75" t="s">
        <v>15</v>
      </c>
      <c r="T3" s="76" t="s">
        <v>16</v>
      </c>
    </row>
    <row r="4" s="26" customFormat="1" ht="66" customHeight="1" spans="1:20">
      <c r="A4" s="34"/>
      <c r="B4" s="35"/>
      <c r="C4" s="34"/>
      <c r="D4" s="34"/>
      <c r="E4" s="34"/>
      <c r="F4" s="34"/>
      <c r="G4" s="34"/>
      <c r="H4" s="34"/>
      <c r="I4" s="63"/>
      <c r="J4" s="63" t="s">
        <v>17</v>
      </c>
      <c r="K4" s="63" t="s">
        <v>18</v>
      </c>
      <c r="L4" s="63" t="s">
        <v>19</v>
      </c>
      <c r="M4" s="63" t="s">
        <v>20</v>
      </c>
      <c r="N4" s="63" t="s">
        <v>21</v>
      </c>
      <c r="O4" s="63" t="s">
        <v>22</v>
      </c>
      <c r="P4" s="64" t="s">
        <v>23</v>
      </c>
      <c r="Q4" s="63"/>
      <c r="R4" s="63"/>
      <c r="S4" s="77"/>
      <c r="T4" s="76"/>
    </row>
    <row r="5" s="26" customFormat="1" ht="30" customHeight="1" spans="1:20">
      <c r="A5" s="36" t="s">
        <v>24</v>
      </c>
      <c r="B5" s="37"/>
      <c r="C5" s="37"/>
      <c r="D5" s="37"/>
      <c r="E5" s="37"/>
      <c r="F5" s="37"/>
      <c r="G5" s="37"/>
      <c r="H5" s="38"/>
      <c r="I5" s="39">
        <f>I6+I11+I13+I15+I18+I23+I26+I30+I33+I36+I41</f>
        <v>2081</v>
      </c>
      <c r="J5" s="39">
        <f t="shared" ref="J5:P5" si="0">J6+J11+J13+J15+J18+J23+J26+J30+J33+J36+J41</f>
        <v>2081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>
        <f t="shared" si="0"/>
        <v>966</v>
      </c>
      <c r="Q5" s="78"/>
      <c r="R5" s="78"/>
      <c r="S5" s="79"/>
      <c r="T5" s="80"/>
    </row>
    <row r="6" s="26" customFormat="1" ht="31" customHeight="1" spans="1:20">
      <c r="A6" s="39" t="s">
        <v>25</v>
      </c>
      <c r="B6" s="39"/>
      <c r="C6" s="39"/>
      <c r="D6" s="39"/>
      <c r="E6" s="39"/>
      <c r="F6" s="39"/>
      <c r="G6" s="39"/>
      <c r="H6" s="39" t="s">
        <v>24</v>
      </c>
      <c r="I6" s="39">
        <f>SUM(I7:I10)</f>
        <v>270</v>
      </c>
      <c r="J6" s="39">
        <f t="shared" ref="J6:P6" si="1">SUM(J7:J10)</f>
        <v>270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9">
        <f t="shared" si="1"/>
        <v>0</v>
      </c>
      <c r="O6" s="39">
        <f t="shared" si="1"/>
        <v>0</v>
      </c>
      <c r="P6" s="39">
        <f t="shared" si="1"/>
        <v>70</v>
      </c>
      <c r="Q6" s="81"/>
      <c r="R6" s="82"/>
      <c r="S6" s="83"/>
      <c r="T6" s="80"/>
    </row>
    <row r="7" s="26" customFormat="1" ht="100" customHeight="1" spans="1:20">
      <c r="A7" s="40">
        <v>1</v>
      </c>
      <c r="B7" s="89" t="s">
        <v>26</v>
      </c>
      <c r="C7" s="40" t="s">
        <v>27</v>
      </c>
      <c r="D7" s="40" t="s">
        <v>28</v>
      </c>
      <c r="E7" s="40" t="s">
        <v>29</v>
      </c>
      <c r="F7" s="40" t="s">
        <v>30</v>
      </c>
      <c r="G7" s="40" t="s">
        <v>31</v>
      </c>
      <c r="H7" s="40" t="s">
        <v>32</v>
      </c>
      <c r="I7" s="40">
        <v>180</v>
      </c>
      <c r="J7" s="40">
        <v>180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15</v>
      </c>
      <c r="Q7" s="40" t="s">
        <v>33</v>
      </c>
      <c r="R7" s="40" t="s">
        <v>34</v>
      </c>
      <c r="S7" s="84"/>
      <c r="T7" s="40" t="s">
        <v>35</v>
      </c>
    </row>
    <row r="8" s="26" customFormat="1" ht="57" customHeight="1" spans="1:20">
      <c r="A8" s="40">
        <v>2</v>
      </c>
      <c r="B8" s="90" t="s">
        <v>36</v>
      </c>
      <c r="C8" s="40" t="s">
        <v>27</v>
      </c>
      <c r="D8" s="40" t="s">
        <v>28</v>
      </c>
      <c r="E8" s="40" t="s">
        <v>29</v>
      </c>
      <c r="F8" s="40" t="s">
        <v>37</v>
      </c>
      <c r="G8" s="40" t="s">
        <v>31</v>
      </c>
      <c r="H8" s="40" t="s">
        <v>38</v>
      </c>
      <c r="I8" s="40">
        <v>30</v>
      </c>
      <c r="J8" s="40">
        <v>30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15</v>
      </c>
      <c r="Q8" s="40" t="s">
        <v>33</v>
      </c>
      <c r="R8" s="40" t="s">
        <v>34</v>
      </c>
      <c r="S8" s="83"/>
      <c r="T8" s="40" t="s">
        <v>35</v>
      </c>
    </row>
    <row r="9" s="26" customFormat="1" ht="68" customHeight="1" spans="1:20">
      <c r="A9" s="40">
        <v>3</v>
      </c>
      <c r="B9" s="90" t="s">
        <v>39</v>
      </c>
      <c r="C9" s="40" t="s">
        <v>27</v>
      </c>
      <c r="D9" s="40" t="s">
        <v>28</v>
      </c>
      <c r="E9" s="40" t="s">
        <v>29</v>
      </c>
      <c r="F9" s="40" t="s">
        <v>40</v>
      </c>
      <c r="G9" s="40" t="s">
        <v>31</v>
      </c>
      <c r="H9" s="40" t="s">
        <v>41</v>
      </c>
      <c r="I9" s="40">
        <v>36</v>
      </c>
      <c r="J9" s="40">
        <v>36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67">
        <v>20</v>
      </c>
      <c r="Q9" s="40" t="s">
        <v>42</v>
      </c>
      <c r="R9" s="40" t="s">
        <v>34</v>
      </c>
      <c r="S9" s="83"/>
      <c r="T9" s="40" t="s">
        <v>35</v>
      </c>
    </row>
    <row r="10" s="26" customFormat="1" ht="72" customHeight="1" spans="1:20">
      <c r="A10" s="40">
        <v>4</v>
      </c>
      <c r="B10" s="90" t="s">
        <v>43</v>
      </c>
      <c r="C10" s="40" t="s">
        <v>27</v>
      </c>
      <c r="D10" s="40" t="s">
        <v>28</v>
      </c>
      <c r="E10" s="40" t="s">
        <v>29</v>
      </c>
      <c r="F10" s="42" t="s">
        <v>44</v>
      </c>
      <c r="G10" s="40" t="s">
        <v>31</v>
      </c>
      <c r="H10" s="40" t="s">
        <v>45</v>
      </c>
      <c r="I10" s="40">
        <v>24</v>
      </c>
      <c r="J10" s="40">
        <v>24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20</v>
      </c>
      <c r="Q10" s="40" t="s">
        <v>33</v>
      </c>
      <c r="R10" s="40" t="s">
        <v>34</v>
      </c>
      <c r="S10" s="85"/>
      <c r="T10" s="40" t="s">
        <v>35</v>
      </c>
    </row>
    <row r="11" s="26" customFormat="1" ht="22" customHeight="1" spans="1:20">
      <c r="A11" s="43" t="s">
        <v>46</v>
      </c>
      <c r="B11" s="44"/>
      <c r="C11" s="44"/>
      <c r="D11" s="44"/>
      <c r="E11" s="44"/>
      <c r="F11" s="44"/>
      <c r="G11" s="44"/>
      <c r="H11" s="45" t="s">
        <v>24</v>
      </c>
      <c r="I11" s="45">
        <v>120</v>
      </c>
      <c r="J11" s="45">
        <v>120</v>
      </c>
      <c r="K11" s="45"/>
      <c r="L11" s="45"/>
      <c r="M11" s="45"/>
      <c r="N11" s="45"/>
      <c r="O11" s="45"/>
      <c r="P11" s="45">
        <v>10</v>
      </c>
      <c r="Q11" s="45"/>
      <c r="R11" s="45"/>
      <c r="S11" s="86"/>
      <c r="T11" s="80"/>
    </row>
    <row r="12" s="26" customFormat="1" ht="87" customHeight="1" spans="1:20">
      <c r="A12" s="40">
        <v>5</v>
      </c>
      <c r="B12" s="46" t="s">
        <v>47</v>
      </c>
      <c r="C12" s="40" t="s">
        <v>27</v>
      </c>
      <c r="D12" s="40" t="s">
        <v>28</v>
      </c>
      <c r="E12" s="40" t="s">
        <v>29</v>
      </c>
      <c r="F12" s="47" t="s">
        <v>48</v>
      </c>
      <c r="G12" s="40" t="s">
        <v>31</v>
      </c>
      <c r="H12" s="47" t="s">
        <v>49</v>
      </c>
      <c r="I12" s="47">
        <v>120</v>
      </c>
      <c r="J12" s="47">
        <v>120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7">
        <v>10</v>
      </c>
      <c r="Q12" s="40" t="s">
        <v>46</v>
      </c>
      <c r="R12" s="40" t="s">
        <v>50</v>
      </c>
      <c r="S12" s="85"/>
      <c r="T12" s="40" t="s">
        <v>35</v>
      </c>
    </row>
    <row r="13" s="26" customFormat="1" ht="29" customHeight="1" spans="1:20">
      <c r="A13" s="43" t="s">
        <v>51</v>
      </c>
      <c r="B13" s="44"/>
      <c r="C13" s="44"/>
      <c r="D13" s="44"/>
      <c r="E13" s="44"/>
      <c r="F13" s="44"/>
      <c r="G13" s="44"/>
      <c r="H13" s="48" t="s">
        <v>24</v>
      </c>
      <c r="I13" s="48">
        <f t="shared" ref="I13:P13" si="2">I14</f>
        <v>120</v>
      </c>
      <c r="J13" s="48">
        <f t="shared" si="2"/>
        <v>120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48">
        <f t="shared" si="2"/>
        <v>0</v>
      </c>
      <c r="P13" s="48">
        <f t="shared" si="2"/>
        <v>235</v>
      </c>
      <c r="Q13" s="45"/>
      <c r="R13" s="45"/>
      <c r="S13" s="86"/>
      <c r="T13" s="80"/>
    </row>
    <row r="14" s="26" customFormat="1" ht="93" customHeight="1" spans="1:21">
      <c r="A14" s="40">
        <v>6</v>
      </c>
      <c r="B14" s="49" t="s">
        <v>52</v>
      </c>
      <c r="C14" s="50" t="s">
        <v>53</v>
      </c>
      <c r="D14" s="40" t="s">
        <v>28</v>
      </c>
      <c r="E14" s="40" t="s">
        <v>29</v>
      </c>
      <c r="F14" s="50" t="s">
        <v>54</v>
      </c>
      <c r="G14" s="40" t="s">
        <v>31</v>
      </c>
      <c r="H14" s="50" t="s">
        <v>55</v>
      </c>
      <c r="I14" s="50">
        <v>120</v>
      </c>
      <c r="J14" s="50">
        <v>120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50">
        <v>235</v>
      </c>
      <c r="Q14" s="50" t="s">
        <v>56</v>
      </c>
      <c r="R14" s="50" t="s">
        <v>57</v>
      </c>
      <c r="S14" s="85"/>
      <c r="T14" s="80" t="s">
        <v>58</v>
      </c>
      <c r="U14" s="80"/>
    </row>
    <row r="15" s="26" customFormat="1" ht="31" customHeight="1" spans="1:20">
      <c r="A15" s="43" t="s">
        <v>59</v>
      </c>
      <c r="B15" s="44"/>
      <c r="C15" s="44"/>
      <c r="D15" s="44"/>
      <c r="E15" s="44"/>
      <c r="F15" s="44"/>
      <c r="G15" s="44"/>
      <c r="H15" s="51" t="s">
        <v>24</v>
      </c>
      <c r="I15" s="51">
        <v>200</v>
      </c>
      <c r="J15" s="51">
        <v>200</v>
      </c>
      <c r="K15" s="45"/>
      <c r="L15" s="45"/>
      <c r="M15" s="45"/>
      <c r="N15" s="45"/>
      <c r="O15" s="45"/>
      <c r="P15" s="51">
        <v>20</v>
      </c>
      <c r="Q15" s="51"/>
      <c r="R15" s="51"/>
      <c r="S15" s="86"/>
      <c r="T15" s="80"/>
    </row>
    <row r="16" s="26" customFormat="1" ht="97" customHeight="1" spans="1:20">
      <c r="A16" s="40">
        <v>7</v>
      </c>
      <c r="B16" s="52" t="s">
        <v>60</v>
      </c>
      <c r="C16" s="40" t="s">
        <v>27</v>
      </c>
      <c r="D16" s="40" t="s">
        <v>28</v>
      </c>
      <c r="E16" s="40" t="s">
        <v>29</v>
      </c>
      <c r="F16" s="40" t="s">
        <v>61</v>
      </c>
      <c r="G16" s="40" t="s">
        <v>31</v>
      </c>
      <c r="H16" s="40" t="s">
        <v>62</v>
      </c>
      <c r="I16" s="40">
        <v>100</v>
      </c>
      <c r="J16" s="40">
        <v>100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10</v>
      </c>
      <c r="Q16" s="40" t="s">
        <v>63</v>
      </c>
      <c r="R16" s="40" t="s">
        <v>64</v>
      </c>
      <c r="S16" s="85"/>
      <c r="T16" s="40" t="s">
        <v>35</v>
      </c>
    </row>
    <row r="17" s="26" customFormat="1" ht="96" customHeight="1" spans="1:20">
      <c r="A17" s="40">
        <v>8</v>
      </c>
      <c r="B17" s="52" t="s">
        <v>65</v>
      </c>
      <c r="C17" s="40" t="s">
        <v>27</v>
      </c>
      <c r="D17" s="40" t="s">
        <v>28</v>
      </c>
      <c r="E17" s="40" t="s">
        <v>29</v>
      </c>
      <c r="F17" s="40" t="s">
        <v>66</v>
      </c>
      <c r="G17" s="40" t="s">
        <v>31</v>
      </c>
      <c r="H17" s="40" t="s">
        <v>67</v>
      </c>
      <c r="I17" s="40">
        <v>100</v>
      </c>
      <c r="J17" s="40">
        <v>100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10</v>
      </c>
      <c r="Q17" s="40" t="s">
        <v>63</v>
      </c>
      <c r="R17" s="40" t="s">
        <v>64</v>
      </c>
      <c r="S17" s="85"/>
      <c r="T17" s="40" t="s">
        <v>35</v>
      </c>
    </row>
    <row r="18" s="26" customFormat="1" ht="34" customHeight="1" spans="1:20">
      <c r="A18" s="43" t="s">
        <v>68</v>
      </c>
      <c r="B18" s="44"/>
      <c r="C18" s="44"/>
      <c r="D18" s="44"/>
      <c r="E18" s="44"/>
      <c r="F18" s="44"/>
      <c r="G18" s="44"/>
      <c r="H18" s="51" t="s">
        <v>24</v>
      </c>
      <c r="I18" s="45">
        <f t="shared" ref="I18:P18" si="3">I19+I20+I21+I22</f>
        <v>268</v>
      </c>
      <c r="J18" s="45">
        <f t="shared" si="3"/>
        <v>268</v>
      </c>
      <c r="K18" s="45">
        <f t="shared" si="3"/>
        <v>0</v>
      </c>
      <c r="L18" s="45">
        <f t="shared" si="3"/>
        <v>0</v>
      </c>
      <c r="M18" s="45">
        <f t="shared" si="3"/>
        <v>0</v>
      </c>
      <c r="N18" s="45">
        <f t="shared" si="3"/>
        <v>0</v>
      </c>
      <c r="O18" s="45">
        <f t="shared" si="3"/>
        <v>0</v>
      </c>
      <c r="P18" s="45">
        <f t="shared" si="3"/>
        <v>33</v>
      </c>
      <c r="Q18" s="45"/>
      <c r="R18" s="45"/>
      <c r="S18" s="86"/>
      <c r="T18" s="80"/>
    </row>
    <row r="19" s="26" customFormat="1" ht="159" customHeight="1" spans="1:21">
      <c r="A19" s="40">
        <v>9</v>
      </c>
      <c r="B19" s="46" t="s">
        <v>69</v>
      </c>
      <c r="C19" s="40" t="s">
        <v>70</v>
      </c>
      <c r="D19" s="40" t="s">
        <v>28</v>
      </c>
      <c r="E19" s="40" t="s">
        <v>71</v>
      </c>
      <c r="F19" s="40" t="s">
        <v>72</v>
      </c>
      <c r="G19" s="40" t="s">
        <v>31</v>
      </c>
      <c r="H19" s="40" t="s">
        <v>73</v>
      </c>
      <c r="I19" s="40">
        <v>60</v>
      </c>
      <c r="J19" s="40">
        <v>60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68">
        <v>5</v>
      </c>
      <c r="Q19" s="40" t="s">
        <v>68</v>
      </c>
      <c r="R19" s="40" t="s">
        <v>74</v>
      </c>
      <c r="S19" s="67"/>
      <c r="T19" s="26" t="s">
        <v>70</v>
      </c>
      <c r="U19" s="26" t="s">
        <v>70</v>
      </c>
    </row>
    <row r="20" s="26" customFormat="1" ht="96" customHeight="1" spans="1:20">
      <c r="A20" s="40">
        <v>10</v>
      </c>
      <c r="B20" s="46" t="s">
        <v>75</v>
      </c>
      <c r="C20" s="40" t="s">
        <v>27</v>
      </c>
      <c r="D20" s="40" t="s">
        <v>29</v>
      </c>
      <c r="E20" s="40" t="s">
        <v>29</v>
      </c>
      <c r="F20" s="40" t="s">
        <v>76</v>
      </c>
      <c r="G20" s="40" t="s">
        <v>31</v>
      </c>
      <c r="H20" s="40" t="s">
        <v>77</v>
      </c>
      <c r="I20" s="40">
        <v>48</v>
      </c>
      <c r="J20" s="40">
        <v>48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8</v>
      </c>
      <c r="Q20" s="40" t="s">
        <v>68</v>
      </c>
      <c r="R20" s="40" t="s">
        <v>74</v>
      </c>
      <c r="S20" s="67"/>
      <c r="T20" s="40" t="s">
        <v>35</v>
      </c>
    </row>
    <row r="21" s="26" customFormat="1" ht="111" customHeight="1" spans="1:20">
      <c r="A21" s="53">
        <v>11</v>
      </c>
      <c r="B21" s="54" t="s">
        <v>78</v>
      </c>
      <c r="C21" s="42" t="s">
        <v>27</v>
      </c>
      <c r="D21" s="42" t="s">
        <v>29</v>
      </c>
      <c r="E21" s="40" t="s">
        <v>29</v>
      </c>
      <c r="F21" s="42" t="s">
        <v>72</v>
      </c>
      <c r="G21" s="40" t="s">
        <v>31</v>
      </c>
      <c r="H21" s="40" t="s">
        <v>79</v>
      </c>
      <c r="I21" s="42">
        <v>60</v>
      </c>
      <c r="J21" s="42">
        <v>60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69">
        <v>10</v>
      </c>
      <c r="Q21" s="42" t="s">
        <v>68</v>
      </c>
      <c r="R21" s="42" t="s">
        <v>74</v>
      </c>
      <c r="S21" s="67"/>
      <c r="T21" s="40" t="s">
        <v>35</v>
      </c>
    </row>
    <row r="22" s="26" customFormat="1" ht="101" customHeight="1" spans="1:20">
      <c r="A22" s="40">
        <v>12</v>
      </c>
      <c r="B22" s="46" t="s">
        <v>80</v>
      </c>
      <c r="C22" s="40" t="s">
        <v>27</v>
      </c>
      <c r="D22" s="40" t="s">
        <v>29</v>
      </c>
      <c r="E22" s="40" t="s">
        <v>29</v>
      </c>
      <c r="F22" s="40" t="s">
        <v>81</v>
      </c>
      <c r="G22" s="40" t="s">
        <v>31</v>
      </c>
      <c r="H22" s="40" t="s">
        <v>82</v>
      </c>
      <c r="I22" s="40">
        <v>100</v>
      </c>
      <c r="J22" s="40">
        <v>100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10</v>
      </c>
      <c r="Q22" s="40" t="s">
        <v>68</v>
      </c>
      <c r="R22" s="40" t="s">
        <v>74</v>
      </c>
      <c r="S22" s="67"/>
      <c r="T22" s="40" t="s">
        <v>35</v>
      </c>
    </row>
    <row r="23" s="26" customFormat="1" ht="24" customHeight="1" spans="1:20">
      <c r="A23" s="45" t="s">
        <v>83</v>
      </c>
      <c r="B23" s="45"/>
      <c r="C23" s="45"/>
      <c r="D23" s="45"/>
      <c r="E23" s="45"/>
      <c r="F23" s="45"/>
      <c r="G23" s="45"/>
      <c r="H23" s="45" t="s">
        <v>24</v>
      </c>
      <c r="I23" s="45">
        <f>SUM(I24:I25)</f>
        <v>111</v>
      </c>
      <c r="J23" s="45">
        <f t="shared" ref="J23:P23" si="4">SUM(J24:J25)</f>
        <v>111</v>
      </c>
      <c r="K23" s="45">
        <f t="shared" si="4"/>
        <v>0</v>
      </c>
      <c r="L23" s="45">
        <f t="shared" si="4"/>
        <v>0</v>
      </c>
      <c r="M23" s="45">
        <f t="shared" si="4"/>
        <v>0</v>
      </c>
      <c r="N23" s="45">
        <f t="shared" si="4"/>
        <v>0</v>
      </c>
      <c r="O23" s="45">
        <f t="shared" si="4"/>
        <v>0</v>
      </c>
      <c r="P23" s="45">
        <f t="shared" si="4"/>
        <v>28</v>
      </c>
      <c r="Q23" s="45"/>
      <c r="R23" s="45"/>
      <c r="S23" s="86"/>
      <c r="T23" s="80"/>
    </row>
    <row r="24" s="26" customFormat="1" ht="103" customHeight="1" spans="1:21">
      <c r="A24" s="40">
        <v>13</v>
      </c>
      <c r="B24" s="46" t="s">
        <v>84</v>
      </c>
      <c r="C24" s="55" t="s">
        <v>85</v>
      </c>
      <c r="D24" s="55" t="s">
        <v>28</v>
      </c>
      <c r="E24" s="56" t="s">
        <v>86</v>
      </c>
      <c r="F24" s="40" t="s">
        <v>87</v>
      </c>
      <c r="G24" s="40" t="s">
        <v>31</v>
      </c>
      <c r="H24" s="57" t="s">
        <v>88</v>
      </c>
      <c r="I24" s="57">
        <v>39</v>
      </c>
      <c r="J24" s="70">
        <v>39</v>
      </c>
      <c r="K24" s="7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13</v>
      </c>
      <c r="Q24" s="40" t="s">
        <v>89</v>
      </c>
      <c r="R24" s="55" t="s">
        <v>90</v>
      </c>
      <c r="S24" s="87"/>
      <c r="T24" s="40" t="s">
        <v>35</v>
      </c>
      <c r="U24" s="26" t="s">
        <v>91</v>
      </c>
    </row>
    <row r="25" s="26" customFormat="1" ht="138" customHeight="1" spans="1:20">
      <c r="A25" s="40">
        <v>14</v>
      </c>
      <c r="B25" s="46" t="s">
        <v>92</v>
      </c>
      <c r="C25" s="40" t="s">
        <v>27</v>
      </c>
      <c r="D25" s="40" t="s">
        <v>29</v>
      </c>
      <c r="E25" s="40" t="s">
        <v>29</v>
      </c>
      <c r="F25" s="40" t="s">
        <v>93</v>
      </c>
      <c r="G25" s="40" t="s">
        <v>31</v>
      </c>
      <c r="H25" s="57" t="s">
        <v>94</v>
      </c>
      <c r="I25" s="40">
        <v>72</v>
      </c>
      <c r="J25" s="40">
        <v>72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1">
        <v>15</v>
      </c>
      <c r="Q25" s="40" t="s">
        <v>89</v>
      </c>
      <c r="R25" s="40" t="s">
        <v>90</v>
      </c>
      <c r="S25" s="85"/>
      <c r="T25" s="40" t="s">
        <v>35</v>
      </c>
    </row>
    <row r="26" s="26" customFormat="1" ht="25" customHeight="1" spans="1:20">
      <c r="A26" s="45" t="s">
        <v>95</v>
      </c>
      <c r="B26" s="45"/>
      <c r="C26" s="45"/>
      <c r="D26" s="45"/>
      <c r="E26" s="45"/>
      <c r="F26" s="45"/>
      <c r="G26" s="45"/>
      <c r="H26" s="58" t="s">
        <v>24</v>
      </c>
      <c r="I26" s="45">
        <f>SUM(I27:I29)</f>
        <v>156</v>
      </c>
      <c r="J26" s="45">
        <f t="shared" ref="J26:P26" si="5">SUM(J27:J29)</f>
        <v>156</v>
      </c>
      <c r="K26" s="45">
        <f t="shared" si="5"/>
        <v>0</v>
      </c>
      <c r="L26" s="45">
        <f t="shared" si="5"/>
        <v>0</v>
      </c>
      <c r="M26" s="45">
        <f t="shared" si="5"/>
        <v>0</v>
      </c>
      <c r="N26" s="45">
        <f t="shared" si="5"/>
        <v>0</v>
      </c>
      <c r="O26" s="45">
        <f t="shared" si="5"/>
        <v>0</v>
      </c>
      <c r="P26" s="45">
        <f t="shared" si="5"/>
        <v>56</v>
      </c>
      <c r="Q26" s="45"/>
      <c r="R26" s="45"/>
      <c r="S26" s="86"/>
      <c r="T26" s="80"/>
    </row>
    <row r="27" s="26" customFormat="1" ht="109" customHeight="1" spans="1:20">
      <c r="A27" s="40">
        <v>15</v>
      </c>
      <c r="B27" s="52" t="s">
        <v>96</v>
      </c>
      <c r="C27" s="40" t="s">
        <v>27</v>
      </c>
      <c r="D27" s="40" t="s">
        <v>29</v>
      </c>
      <c r="E27" s="40" t="s">
        <v>29</v>
      </c>
      <c r="F27" s="40" t="s">
        <v>97</v>
      </c>
      <c r="G27" s="40" t="s">
        <v>31</v>
      </c>
      <c r="H27" s="40" t="s">
        <v>98</v>
      </c>
      <c r="I27" s="40">
        <v>72</v>
      </c>
      <c r="J27" s="40">
        <v>72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1">
        <v>30</v>
      </c>
      <c r="Q27" s="40" t="s">
        <v>95</v>
      </c>
      <c r="R27" s="40" t="s">
        <v>99</v>
      </c>
      <c r="S27" s="85"/>
      <c r="T27" s="40" t="s">
        <v>35</v>
      </c>
    </row>
    <row r="28" s="26" customFormat="1" ht="104" customHeight="1" spans="1:20">
      <c r="A28" s="40">
        <v>16</v>
      </c>
      <c r="B28" s="52" t="s">
        <v>100</v>
      </c>
      <c r="C28" s="40" t="s">
        <v>27</v>
      </c>
      <c r="D28" s="40" t="s">
        <v>29</v>
      </c>
      <c r="E28" s="40" t="s">
        <v>29</v>
      </c>
      <c r="F28" s="40" t="s">
        <v>101</v>
      </c>
      <c r="G28" s="40" t="s">
        <v>31</v>
      </c>
      <c r="H28" s="40" t="s">
        <v>102</v>
      </c>
      <c r="I28" s="40">
        <v>36</v>
      </c>
      <c r="J28" s="40">
        <v>36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1">
        <v>15</v>
      </c>
      <c r="Q28" s="40" t="s">
        <v>95</v>
      </c>
      <c r="R28" s="40" t="s">
        <v>99</v>
      </c>
      <c r="S28" s="85"/>
      <c r="T28" s="40" t="s">
        <v>35</v>
      </c>
    </row>
    <row r="29" s="26" customFormat="1" ht="100" customHeight="1" spans="1:20">
      <c r="A29" s="40">
        <v>17</v>
      </c>
      <c r="B29" s="52" t="s">
        <v>103</v>
      </c>
      <c r="C29" s="40" t="s">
        <v>27</v>
      </c>
      <c r="D29" s="40" t="s">
        <v>29</v>
      </c>
      <c r="E29" s="40" t="s">
        <v>29</v>
      </c>
      <c r="F29" s="40" t="s">
        <v>104</v>
      </c>
      <c r="G29" s="40" t="s">
        <v>31</v>
      </c>
      <c r="H29" s="40" t="s">
        <v>105</v>
      </c>
      <c r="I29" s="40">
        <v>48</v>
      </c>
      <c r="J29" s="40">
        <v>48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1">
        <v>11</v>
      </c>
      <c r="Q29" s="40" t="s">
        <v>95</v>
      </c>
      <c r="R29" s="40" t="s">
        <v>99</v>
      </c>
      <c r="S29" s="85"/>
      <c r="T29" s="40" t="s">
        <v>35</v>
      </c>
    </row>
    <row r="30" s="26" customFormat="1" ht="31" customHeight="1" spans="1:20">
      <c r="A30" s="45" t="s">
        <v>106</v>
      </c>
      <c r="B30" s="45"/>
      <c r="C30" s="45"/>
      <c r="D30" s="45"/>
      <c r="E30" s="45"/>
      <c r="F30" s="45"/>
      <c r="G30" s="45"/>
      <c r="H30" s="45" t="s">
        <v>24</v>
      </c>
      <c r="I30" s="45">
        <v>50.5</v>
      </c>
      <c r="J30" s="45">
        <v>50.5</v>
      </c>
      <c r="K30" s="45"/>
      <c r="L30" s="45"/>
      <c r="M30" s="45"/>
      <c r="N30" s="45"/>
      <c r="O30" s="45"/>
      <c r="P30" s="71">
        <v>86</v>
      </c>
      <c r="Q30" s="45"/>
      <c r="R30" s="45"/>
      <c r="S30" s="86"/>
      <c r="T30" s="80"/>
    </row>
    <row r="31" s="26" customFormat="1" ht="117" customHeight="1" spans="1:20">
      <c r="A31" s="40">
        <v>18</v>
      </c>
      <c r="B31" s="46" t="s">
        <v>107</v>
      </c>
      <c r="C31" s="46" t="s">
        <v>85</v>
      </c>
      <c r="D31" s="50" t="s">
        <v>86</v>
      </c>
      <c r="E31" s="50" t="s">
        <v>86</v>
      </c>
      <c r="F31" s="40" t="s">
        <v>108</v>
      </c>
      <c r="G31" s="40" t="s">
        <v>31</v>
      </c>
      <c r="H31" s="40" t="s">
        <v>109</v>
      </c>
      <c r="I31" s="40">
        <v>40.5</v>
      </c>
      <c r="J31" s="40">
        <v>40.5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81</v>
      </c>
      <c r="Q31" s="40" t="s">
        <v>110</v>
      </c>
      <c r="R31" s="40" t="s">
        <v>111</v>
      </c>
      <c r="S31" s="85"/>
      <c r="T31" s="40" t="s">
        <v>35</v>
      </c>
    </row>
    <row r="32" s="26" customFormat="1" ht="85" customHeight="1" spans="1:20">
      <c r="A32" s="40">
        <v>19</v>
      </c>
      <c r="B32" s="46" t="s">
        <v>112</v>
      </c>
      <c r="C32" s="40" t="s">
        <v>27</v>
      </c>
      <c r="D32" s="40" t="s">
        <v>29</v>
      </c>
      <c r="E32" s="40" t="s">
        <v>29</v>
      </c>
      <c r="F32" s="40" t="s">
        <v>113</v>
      </c>
      <c r="G32" s="40" t="s">
        <v>31</v>
      </c>
      <c r="H32" s="40" t="s">
        <v>114</v>
      </c>
      <c r="I32" s="40">
        <v>10</v>
      </c>
      <c r="J32" s="40">
        <v>10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5</v>
      </c>
      <c r="Q32" s="40" t="s">
        <v>110</v>
      </c>
      <c r="R32" s="40" t="s">
        <v>111</v>
      </c>
      <c r="S32" s="85"/>
      <c r="T32" s="40" t="s">
        <v>35</v>
      </c>
    </row>
    <row r="33" s="26" customFormat="1" ht="26" customHeight="1" spans="1:20">
      <c r="A33" s="43" t="s">
        <v>115</v>
      </c>
      <c r="B33" s="44"/>
      <c r="C33" s="44"/>
      <c r="D33" s="44"/>
      <c r="E33" s="44"/>
      <c r="F33" s="44"/>
      <c r="G33" s="44"/>
      <c r="H33" s="45" t="s">
        <v>24</v>
      </c>
      <c r="I33" s="45">
        <f>SUM(I34:I35)</f>
        <v>275</v>
      </c>
      <c r="J33" s="45">
        <f t="shared" ref="J33:P33" si="6">SUM(J34:J35)</f>
        <v>275</v>
      </c>
      <c r="K33" s="45">
        <f t="shared" si="6"/>
        <v>0</v>
      </c>
      <c r="L33" s="45">
        <f t="shared" si="6"/>
        <v>0</v>
      </c>
      <c r="M33" s="45">
        <f t="shared" si="6"/>
        <v>0</v>
      </c>
      <c r="N33" s="45">
        <f t="shared" si="6"/>
        <v>0</v>
      </c>
      <c r="O33" s="45">
        <f t="shared" si="6"/>
        <v>0</v>
      </c>
      <c r="P33" s="45">
        <f t="shared" si="6"/>
        <v>70</v>
      </c>
      <c r="Q33" s="45"/>
      <c r="R33" s="45"/>
      <c r="S33" s="86"/>
      <c r="T33" s="80"/>
    </row>
    <row r="34" s="26" customFormat="1" ht="113" customHeight="1" spans="1:20">
      <c r="A34" s="40">
        <v>20</v>
      </c>
      <c r="B34" s="52" t="s">
        <v>116</v>
      </c>
      <c r="C34" s="40" t="s">
        <v>27</v>
      </c>
      <c r="D34" s="40" t="s">
        <v>29</v>
      </c>
      <c r="E34" s="40" t="s">
        <v>29</v>
      </c>
      <c r="F34" s="40" t="s">
        <v>117</v>
      </c>
      <c r="G34" s="40" t="s">
        <v>31</v>
      </c>
      <c r="H34" s="40" t="s">
        <v>118</v>
      </c>
      <c r="I34" s="40">
        <v>75</v>
      </c>
      <c r="J34" s="40">
        <v>75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50</v>
      </c>
      <c r="Q34" s="40" t="s">
        <v>115</v>
      </c>
      <c r="R34" s="40" t="s">
        <v>119</v>
      </c>
      <c r="S34" s="85"/>
      <c r="T34" s="40" t="s">
        <v>35</v>
      </c>
    </row>
    <row r="35" s="26" customFormat="1" ht="112" customHeight="1" spans="1:20">
      <c r="A35" s="40">
        <v>21</v>
      </c>
      <c r="B35" s="52" t="s">
        <v>120</v>
      </c>
      <c r="C35" s="40" t="s">
        <v>27</v>
      </c>
      <c r="D35" s="40" t="s">
        <v>29</v>
      </c>
      <c r="E35" s="40" t="s">
        <v>29</v>
      </c>
      <c r="F35" s="40" t="s">
        <v>121</v>
      </c>
      <c r="G35" s="40" t="s">
        <v>31</v>
      </c>
      <c r="H35" s="40" t="s">
        <v>122</v>
      </c>
      <c r="I35" s="40">
        <v>200</v>
      </c>
      <c r="J35" s="40">
        <v>200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20</v>
      </c>
      <c r="Q35" s="40" t="s">
        <v>115</v>
      </c>
      <c r="R35" s="40" t="s">
        <v>119</v>
      </c>
      <c r="S35" s="85"/>
      <c r="T35" s="40" t="s">
        <v>35</v>
      </c>
    </row>
    <row r="36" s="26" customFormat="1" ht="27" customHeight="1" spans="1:20">
      <c r="A36" s="45" t="s">
        <v>123</v>
      </c>
      <c r="B36" s="45"/>
      <c r="C36" s="45"/>
      <c r="D36" s="45"/>
      <c r="E36" s="45"/>
      <c r="F36" s="45"/>
      <c r="G36" s="45"/>
      <c r="H36" s="45" t="s">
        <v>24</v>
      </c>
      <c r="I36" s="45">
        <f t="shared" ref="I36:P36" si="7">I37+I38+I39+I40</f>
        <v>360.5</v>
      </c>
      <c r="J36" s="45">
        <f t="shared" si="7"/>
        <v>360.5</v>
      </c>
      <c r="K36" s="45">
        <f t="shared" si="7"/>
        <v>0</v>
      </c>
      <c r="L36" s="45">
        <f t="shared" si="7"/>
        <v>0</v>
      </c>
      <c r="M36" s="45">
        <f t="shared" si="7"/>
        <v>0</v>
      </c>
      <c r="N36" s="45">
        <f t="shared" si="7"/>
        <v>0</v>
      </c>
      <c r="O36" s="45">
        <f t="shared" si="7"/>
        <v>0</v>
      </c>
      <c r="P36" s="45">
        <f t="shared" si="7"/>
        <v>62</v>
      </c>
      <c r="Q36" s="45"/>
      <c r="R36" s="45"/>
      <c r="S36" s="86"/>
      <c r="T36" s="80"/>
    </row>
    <row r="37" s="26" customFormat="1" ht="99" customHeight="1" spans="1:20">
      <c r="A37" s="40">
        <v>22</v>
      </c>
      <c r="B37" s="90" t="s">
        <v>124</v>
      </c>
      <c r="C37" s="50" t="s">
        <v>125</v>
      </c>
      <c r="D37" s="40" t="s">
        <v>28</v>
      </c>
      <c r="E37" s="40" t="s">
        <v>29</v>
      </c>
      <c r="F37" s="40" t="s">
        <v>126</v>
      </c>
      <c r="G37" s="40" t="s">
        <v>31</v>
      </c>
      <c r="H37" s="40" t="s">
        <v>127</v>
      </c>
      <c r="I37" s="40">
        <v>16.5</v>
      </c>
      <c r="J37" s="40">
        <v>16.5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11</v>
      </c>
      <c r="Q37" s="40" t="s">
        <v>128</v>
      </c>
      <c r="R37" s="40" t="s">
        <v>129</v>
      </c>
      <c r="S37" s="85"/>
      <c r="T37" s="80" t="s">
        <v>35</v>
      </c>
    </row>
    <row r="38" s="26" customFormat="1" ht="94" customHeight="1" spans="1:20">
      <c r="A38" s="40">
        <v>23</v>
      </c>
      <c r="B38" s="90" t="s">
        <v>130</v>
      </c>
      <c r="C38" s="40" t="s">
        <v>27</v>
      </c>
      <c r="D38" s="40" t="s">
        <v>29</v>
      </c>
      <c r="E38" s="40" t="s">
        <v>29</v>
      </c>
      <c r="F38" s="40" t="s">
        <v>131</v>
      </c>
      <c r="G38" s="40" t="s">
        <v>31</v>
      </c>
      <c r="H38" s="40" t="s">
        <v>132</v>
      </c>
      <c r="I38" s="40">
        <v>160</v>
      </c>
      <c r="J38" s="40">
        <v>160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1">
        <v>15</v>
      </c>
      <c r="Q38" s="40" t="s">
        <v>128</v>
      </c>
      <c r="R38" s="40" t="s">
        <v>129</v>
      </c>
      <c r="S38" s="85"/>
      <c r="T38" s="40" t="s">
        <v>35</v>
      </c>
    </row>
    <row r="39" s="26" customFormat="1" ht="87" customHeight="1" spans="1:20">
      <c r="A39" s="40">
        <v>24</v>
      </c>
      <c r="B39" s="90" t="s">
        <v>133</v>
      </c>
      <c r="C39" s="40" t="s">
        <v>27</v>
      </c>
      <c r="D39" s="40" t="s">
        <v>29</v>
      </c>
      <c r="E39" s="40" t="s">
        <v>29</v>
      </c>
      <c r="F39" s="40" t="s">
        <v>134</v>
      </c>
      <c r="G39" s="40" t="s">
        <v>31</v>
      </c>
      <c r="H39" s="40" t="s">
        <v>135</v>
      </c>
      <c r="I39" s="40">
        <v>160</v>
      </c>
      <c r="J39" s="40">
        <v>160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12</v>
      </c>
      <c r="Q39" s="40" t="s">
        <v>128</v>
      </c>
      <c r="R39" s="40" t="s">
        <v>129</v>
      </c>
      <c r="S39" s="85"/>
      <c r="T39" s="40" t="s">
        <v>35</v>
      </c>
    </row>
    <row r="40" s="26" customFormat="1" ht="75" customHeight="1" spans="1:20">
      <c r="A40" s="40">
        <v>25</v>
      </c>
      <c r="B40" s="90" t="s">
        <v>136</v>
      </c>
      <c r="C40" s="40" t="s">
        <v>85</v>
      </c>
      <c r="D40" s="40" t="s">
        <v>28</v>
      </c>
      <c r="E40" s="56" t="s">
        <v>86</v>
      </c>
      <c r="F40" s="40" t="s">
        <v>137</v>
      </c>
      <c r="G40" s="40" t="s">
        <v>31</v>
      </c>
      <c r="H40" s="40" t="s">
        <v>138</v>
      </c>
      <c r="I40" s="40">
        <v>24</v>
      </c>
      <c r="J40" s="40">
        <v>24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24</v>
      </c>
      <c r="Q40" s="40" t="s">
        <v>128</v>
      </c>
      <c r="R40" s="40" t="s">
        <v>129</v>
      </c>
      <c r="S40" s="85"/>
      <c r="T40" s="40" t="s">
        <v>35</v>
      </c>
    </row>
    <row r="41" s="26" customFormat="1" ht="23" customHeight="1" spans="1:20">
      <c r="A41" s="45" t="s">
        <v>139</v>
      </c>
      <c r="B41" s="45"/>
      <c r="C41" s="45"/>
      <c r="D41" s="45"/>
      <c r="E41" s="45"/>
      <c r="F41" s="45"/>
      <c r="G41" s="45"/>
      <c r="H41" s="45" t="s">
        <v>24</v>
      </c>
      <c r="I41" s="45">
        <v>150</v>
      </c>
      <c r="J41" s="45">
        <v>150</v>
      </c>
      <c r="K41" s="45"/>
      <c r="L41" s="45"/>
      <c r="M41" s="45"/>
      <c r="N41" s="45"/>
      <c r="O41" s="45"/>
      <c r="P41" s="45">
        <f>SUM(P42:P43)</f>
        <v>296</v>
      </c>
      <c r="Q41" s="45"/>
      <c r="R41" s="45"/>
      <c r="S41" s="86"/>
      <c r="T41" s="80"/>
    </row>
    <row r="42" s="26" customFormat="1" ht="96" customHeight="1" spans="1:21">
      <c r="A42" s="40">
        <v>26</v>
      </c>
      <c r="B42" s="90" t="s">
        <v>140</v>
      </c>
      <c r="C42" s="40" t="s">
        <v>141</v>
      </c>
      <c r="D42" s="40" t="s">
        <v>28</v>
      </c>
      <c r="E42" s="40" t="s">
        <v>29</v>
      </c>
      <c r="F42" s="40" t="s">
        <v>142</v>
      </c>
      <c r="G42" s="40" t="s">
        <v>31</v>
      </c>
      <c r="H42" s="40" t="s">
        <v>143</v>
      </c>
      <c r="I42" s="40">
        <v>30</v>
      </c>
      <c r="J42" s="40">
        <v>30</v>
      </c>
      <c r="K42" s="40"/>
      <c r="L42" s="40">
        <v>0</v>
      </c>
      <c r="M42" s="40">
        <v>0</v>
      </c>
      <c r="N42" s="40">
        <v>0</v>
      </c>
      <c r="O42" s="40">
        <v>0</v>
      </c>
      <c r="P42" s="40">
        <v>124</v>
      </c>
      <c r="Q42" s="40" t="s">
        <v>144</v>
      </c>
      <c r="R42" s="40" t="s">
        <v>145</v>
      </c>
      <c r="S42" s="85"/>
      <c r="T42" s="80" t="s">
        <v>58</v>
      </c>
      <c r="U42" s="80"/>
    </row>
    <row r="43" s="26" customFormat="1" ht="96" customHeight="1" spans="1:20">
      <c r="A43" s="40">
        <v>27</v>
      </c>
      <c r="B43" s="90" t="s">
        <v>146</v>
      </c>
      <c r="C43" s="40" t="s">
        <v>147</v>
      </c>
      <c r="D43" s="40" t="s">
        <v>28</v>
      </c>
      <c r="E43" s="40" t="s">
        <v>71</v>
      </c>
      <c r="F43" s="40" t="s">
        <v>148</v>
      </c>
      <c r="G43" s="40" t="s">
        <v>31</v>
      </c>
      <c r="H43" s="40" t="s">
        <v>149</v>
      </c>
      <c r="I43" s="40">
        <v>120</v>
      </c>
      <c r="J43" s="40">
        <v>120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172</v>
      </c>
      <c r="Q43" s="40" t="s">
        <v>144</v>
      </c>
      <c r="R43" s="40" t="s">
        <v>145</v>
      </c>
      <c r="S43" s="85"/>
      <c r="T43" s="80" t="s">
        <v>150</v>
      </c>
    </row>
    <row r="46" s="26" customFormat="1" spans="1:19">
      <c r="A46" s="59"/>
      <c r="B46" s="60"/>
      <c r="C46" s="61"/>
      <c r="D46" s="61"/>
      <c r="E46" s="61"/>
      <c r="F46" s="61"/>
      <c r="G46" s="61"/>
      <c r="H46" s="62"/>
      <c r="I46" s="61"/>
      <c r="J46" s="61"/>
      <c r="K46" s="61"/>
      <c r="L46" s="61"/>
      <c r="M46" s="61"/>
      <c r="N46" s="61"/>
      <c r="O46" s="61"/>
      <c r="P46" s="72"/>
      <c r="Q46" s="61"/>
      <c r="R46" s="61"/>
      <c r="S46" s="88"/>
    </row>
    <row r="51" spans="12:12">
      <c r="L51" s="26">
        <v>1811</v>
      </c>
    </row>
  </sheetData>
  <autoFilter ref="A3:U43">
    <extLst/>
  </autoFilter>
  <mergeCells count="28">
    <mergeCell ref="A1:S1"/>
    <mergeCell ref="A2:D2"/>
    <mergeCell ref="J3:O3"/>
    <mergeCell ref="A5:G5"/>
    <mergeCell ref="A6:G6"/>
    <mergeCell ref="A11:G11"/>
    <mergeCell ref="A13:G13"/>
    <mergeCell ref="A15:G15"/>
    <mergeCell ref="A18:G18"/>
    <mergeCell ref="A23:G23"/>
    <mergeCell ref="A26:G26"/>
    <mergeCell ref="A30:G30"/>
    <mergeCell ref="A33:G33"/>
    <mergeCell ref="A36:G36"/>
    <mergeCell ref="A41:G4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S3:S4"/>
    <mergeCell ref="T3:T4"/>
  </mergeCells>
  <pageMargins left="0.196527777777778" right="0.15625" top="0.471527777777778" bottom="0.393055555555556" header="0.5" footer="0.354166666666667"/>
  <pageSetup paperSize="9" scale="95" orientation="landscape" horizontalDpi="600"/>
  <headerFooter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11" workbookViewId="0">
      <selection activeCell="K4" sqref="K4"/>
    </sheetView>
  </sheetViews>
  <sheetFormatPr defaultColWidth="9" defaultRowHeight="13.5"/>
  <cols>
    <col min="6" max="6" width="8.625" customWidth="1"/>
    <col min="7" max="7" width="9.875" customWidth="1"/>
  </cols>
  <sheetData>
    <row r="1" ht="66" customHeight="1" spans="1:9">
      <c r="A1" s="1" t="s">
        <v>151</v>
      </c>
      <c r="B1" s="1"/>
      <c r="C1" s="1"/>
      <c r="D1" s="1"/>
      <c r="E1" s="1"/>
      <c r="F1" s="2"/>
      <c r="G1" s="1"/>
      <c r="H1" s="1"/>
      <c r="I1" s="1"/>
    </row>
    <row r="2" ht="14.25" spans="1:9">
      <c r="A2" s="3"/>
      <c r="B2" s="3"/>
      <c r="C2" s="4"/>
      <c r="D2" s="4"/>
      <c r="E2" s="4"/>
      <c r="F2" s="5"/>
      <c r="G2" s="6" t="s">
        <v>152</v>
      </c>
      <c r="H2" s="6"/>
      <c r="I2" s="6"/>
    </row>
    <row r="3" ht="14.25" spans="1:9">
      <c r="A3" s="7" t="s">
        <v>2</v>
      </c>
      <c r="B3" s="7" t="s">
        <v>6</v>
      </c>
      <c r="C3" s="7" t="s">
        <v>153</v>
      </c>
      <c r="D3" s="7" t="s">
        <v>154</v>
      </c>
      <c r="E3" s="8"/>
      <c r="F3" s="9" t="s">
        <v>155</v>
      </c>
      <c r="G3" s="10"/>
      <c r="H3" s="8" t="s">
        <v>156</v>
      </c>
      <c r="I3" s="8"/>
    </row>
    <row r="4" ht="42.75" spans="1:9">
      <c r="A4" s="11"/>
      <c r="B4" s="11"/>
      <c r="C4" s="11"/>
      <c r="D4" s="11"/>
      <c r="E4" s="8" t="s">
        <v>157</v>
      </c>
      <c r="F4" s="12" t="s">
        <v>158</v>
      </c>
      <c r="G4" s="8" t="s">
        <v>159</v>
      </c>
      <c r="H4" s="8" t="s">
        <v>160</v>
      </c>
      <c r="I4" s="8" t="s">
        <v>161</v>
      </c>
    </row>
    <row r="5" ht="14.25" spans="1:9">
      <c r="A5" s="13" t="s">
        <v>24</v>
      </c>
      <c r="B5" s="14"/>
      <c r="C5" s="8">
        <v>27</v>
      </c>
      <c r="D5" s="91" t="s">
        <v>162</v>
      </c>
      <c r="E5" s="91" t="s">
        <v>162</v>
      </c>
      <c r="F5" s="16">
        <v>2081</v>
      </c>
      <c r="G5" s="17">
        <v>1</v>
      </c>
      <c r="H5" s="18">
        <v>981</v>
      </c>
      <c r="I5" s="15"/>
    </row>
    <row r="6" ht="28.5" spans="1:9">
      <c r="A6" s="15" t="s">
        <v>163</v>
      </c>
      <c r="B6" s="15" t="s">
        <v>164</v>
      </c>
      <c r="C6" s="8">
        <v>22</v>
      </c>
      <c r="D6" s="91" t="s">
        <v>162</v>
      </c>
      <c r="E6" s="91" t="s">
        <v>162</v>
      </c>
      <c r="F6" s="16">
        <f>F7+F14+F21+F25+F29</f>
        <v>1797.5</v>
      </c>
      <c r="G6" s="19">
        <v>0.8637</v>
      </c>
      <c r="H6" s="18">
        <f>H7+H14+H21+H25+H29</f>
        <v>686</v>
      </c>
      <c r="I6" s="15"/>
    </row>
    <row r="7" ht="28.5" spans="1:9">
      <c r="A7" s="15" t="s">
        <v>165</v>
      </c>
      <c r="B7" s="15" t="s">
        <v>166</v>
      </c>
      <c r="C7" s="15"/>
      <c r="D7" s="15"/>
      <c r="E7" s="15"/>
      <c r="F7" s="16"/>
      <c r="G7" s="19"/>
      <c r="H7" s="18"/>
      <c r="I7" s="15"/>
    </row>
    <row r="8" ht="28.5" spans="1:9">
      <c r="A8" s="20">
        <v>1</v>
      </c>
      <c r="B8" s="21" t="s">
        <v>167</v>
      </c>
      <c r="C8" s="18"/>
      <c r="D8" s="18"/>
      <c r="E8" s="18" t="s">
        <v>168</v>
      </c>
      <c r="F8" s="16"/>
      <c r="G8" s="19"/>
      <c r="H8" s="18"/>
      <c r="I8" s="18"/>
    </row>
    <row r="9" ht="57" spans="1:9">
      <c r="A9" s="20">
        <v>2</v>
      </c>
      <c r="B9" s="21" t="s">
        <v>169</v>
      </c>
      <c r="C9" s="18"/>
      <c r="D9" s="18"/>
      <c r="E9" s="18" t="s">
        <v>168</v>
      </c>
      <c r="F9" s="16"/>
      <c r="G9" s="19"/>
      <c r="H9" s="18"/>
      <c r="I9" s="18"/>
    </row>
    <row r="10" ht="28.5" spans="1:9">
      <c r="A10" s="20">
        <v>3</v>
      </c>
      <c r="B10" s="21" t="s">
        <v>170</v>
      </c>
      <c r="C10" s="18"/>
      <c r="D10" s="18"/>
      <c r="E10" s="18" t="s">
        <v>171</v>
      </c>
      <c r="F10" s="16"/>
      <c r="G10" s="19"/>
      <c r="H10" s="18"/>
      <c r="I10" s="18"/>
    </row>
    <row r="11" ht="42.75" spans="1:9">
      <c r="A11" s="20">
        <v>4</v>
      </c>
      <c r="B11" s="21" t="s">
        <v>172</v>
      </c>
      <c r="C11" s="18"/>
      <c r="D11" s="18"/>
      <c r="E11" s="18" t="s">
        <v>173</v>
      </c>
      <c r="F11" s="16"/>
      <c r="G11" s="19"/>
      <c r="H11" s="18"/>
      <c r="I11" s="18"/>
    </row>
    <row r="12" ht="28.5" spans="1:9">
      <c r="A12" s="20">
        <v>5</v>
      </c>
      <c r="B12" s="21" t="s">
        <v>174</v>
      </c>
      <c r="C12" s="18"/>
      <c r="D12" s="18"/>
      <c r="E12" s="18" t="s">
        <v>175</v>
      </c>
      <c r="F12" s="16"/>
      <c r="G12" s="19"/>
      <c r="H12" s="18"/>
      <c r="I12" s="18"/>
    </row>
    <row r="13" ht="28.5" spans="1:9">
      <c r="A13" s="20">
        <v>6</v>
      </c>
      <c r="B13" s="21" t="s">
        <v>176</v>
      </c>
      <c r="C13" s="18"/>
      <c r="D13" s="18"/>
      <c r="E13" s="18" t="s">
        <v>168</v>
      </c>
      <c r="F13" s="16"/>
      <c r="G13" s="19"/>
      <c r="H13" s="18"/>
      <c r="I13" s="18"/>
    </row>
    <row r="14" ht="28.5" spans="1:9">
      <c r="A14" s="15" t="s">
        <v>177</v>
      </c>
      <c r="B14" s="15" t="s">
        <v>178</v>
      </c>
      <c r="C14" s="15">
        <v>22</v>
      </c>
      <c r="D14" s="91" t="s">
        <v>162</v>
      </c>
      <c r="E14" s="91" t="s">
        <v>162</v>
      </c>
      <c r="F14" s="22">
        <v>1797.5</v>
      </c>
      <c r="G14" s="23">
        <v>0.8637</v>
      </c>
      <c r="H14" s="18">
        <v>686</v>
      </c>
      <c r="I14" s="15"/>
    </row>
    <row r="15" ht="28.5" spans="1:9">
      <c r="A15" s="20">
        <v>1</v>
      </c>
      <c r="B15" s="21" t="s">
        <v>27</v>
      </c>
      <c r="C15" s="18">
        <v>19</v>
      </c>
      <c r="D15" s="18" t="s">
        <v>179</v>
      </c>
      <c r="E15" s="18" t="s">
        <v>180</v>
      </c>
      <c r="F15" s="16">
        <v>1631</v>
      </c>
      <c r="G15" s="24">
        <v>0.7837</v>
      </c>
      <c r="H15" s="18">
        <v>316</v>
      </c>
      <c r="I15" s="18"/>
    </row>
    <row r="16" ht="28.5" spans="1:9">
      <c r="A16" s="20">
        <v>2</v>
      </c>
      <c r="B16" s="21" t="s">
        <v>181</v>
      </c>
      <c r="C16" s="18">
        <v>1</v>
      </c>
      <c r="D16" s="18">
        <v>11</v>
      </c>
      <c r="E16" s="18" t="s">
        <v>175</v>
      </c>
      <c r="F16" s="16">
        <v>16.5</v>
      </c>
      <c r="G16" s="24">
        <v>0.0079</v>
      </c>
      <c r="H16" s="18">
        <v>11</v>
      </c>
      <c r="I16" s="18"/>
    </row>
    <row r="17" ht="28.5" spans="1:9">
      <c r="A17" s="20">
        <v>3</v>
      </c>
      <c r="B17" s="21" t="s">
        <v>182</v>
      </c>
      <c r="C17" s="18"/>
      <c r="D17" s="18"/>
      <c r="E17" s="18" t="s">
        <v>183</v>
      </c>
      <c r="F17" s="16"/>
      <c r="G17" s="19"/>
      <c r="H17" s="18"/>
      <c r="I17" s="18"/>
    </row>
    <row r="18" ht="28.5" spans="1:9">
      <c r="A18" s="20">
        <v>4</v>
      </c>
      <c r="B18" s="21" t="s">
        <v>141</v>
      </c>
      <c r="C18" s="18">
        <v>1</v>
      </c>
      <c r="D18" s="18">
        <v>200</v>
      </c>
      <c r="E18" s="18" t="s">
        <v>184</v>
      </c>
      <c r="F18" s="16">
        <v>30</v>
      </c>
      <c r="G18" s="19">
        <v>0.0144</v>
      </c>
      <c r="H18" s="18">
        <v>124</v>
      </c>
      <c r="I18" s="18"/>
    </row>
    <row r="19" ht="42.75" spans="1:9">
      <c r="A19" s="20">
        <v>5</v>
      </c>
      <c r="B19" s="21" t="s">
        <v>53</v>
      </c>
      <c r="C19" s="18">
        <v>1</v>
      </c>
      <c r="D19" s="18">
        <v>4</v>
      </c>
      <c r="E19" s="18" t="s">
        <v>175</v>
      </c>
      <c r="F19" s="16">
        <v>120</v>
      </c>
      <c r="G19" s="19">
        <v>0.0576</v>
      </c>
      <c r="H19" s="18">
        <v>235</v>
      </c>
      <c r="I19" s="18"/>
    </row>
    <row r="20" ht="42.75" spans="1:9">
      <c r="A20" s="20">
        <v>6</v>
      </c>
      <c r="B20" s="21" t="s">
        <v>185</v>
      </c>
      <c r="C20" s="18"/>
      <c r="D20" s="18"/>
      <c r="E20" s="18"/>
      <c r="F20" s="16"/>
      <c r="G20" s="19"/>
      <c r="H20" s="18"/>
      <c r="I20" s="18"/>
    </row>
    <row r="21" ht="28.5" spans="1:9">
      <c r="A21" s="15" t="s">
        <v>186</v>
      </c>
      <c r="B21" s="15" t="s">
        <v>187</v>
      </c>
      <c r="C21" s="15"/>
      <c r="D21" s="15"/>
      <c r="E21" s="15"/>
      <c r="F21" s="16"/>
      <c r="G21" s="19"/>
      <c r="H21" s="18"/>
      <c r="I21" s="15"/>
    </row>
    <row r="22" ht="28.5" spans="1:9">
      <c r="A22" s="20">
        <v>1</v>
      </c>
      <c r="B22" s="21" t="s">
        <v>188</v>
      </c>
      <c r="C22" s="18"/>
      <c r="D22" s="18"/>
      <c r="E22" s="18" t="s">
        <v>168</v>
      </c>
      <c r="F22" s="16"/>
      <c r="G22" s="19"/>
      <c r="H22" s="18"/>
      <c r="I22" s="18"/>
    </row>
    <row r="23" ht="14.25" spans="1:9">
      <c r="A23" s="20">
        <v>2</v>
      </c>
      <c r="B23" s="21" t="s">
        <v>189</v>
      </c>
      <c r="C23" s="18"/>
      <c r="D23" s="18"/>
      <c r="E23" s="18" t="s">
        <v>190</v>
      </c>
      <c r="F23" s="16"/>
      <c r="G23" s="19"/>
      <c r="H23" s="18"/>
      <c r="I23" s="18"/>
    </row>
    <row r="24" ht="28.5" spans="1:9">
      <c r="A24" s="20">
        <v>3</v>
      </c>
      <c r="B24" s="21" t="s">
        <v>191</v>
      </c>
      <c r="C24" s="18"/>
      <c r="D24" s="18"/>
      <c r="E24" s="18" t="s">
        <v>192</v>
      </c>
      <c r="F24" s="16"/>
      <c r="G24" s="19"/>
      <c r="H24" s="18"/>
      <c r="I24" s="18"/>
    </row>
    <row r="25" ht="28.5" spans="1:9">
      <c r="A25" s="15" t="s">
        <v>193</v>
      </c>
      <c r="B25" s="15" t="s">
        <v>194</v>
      </c>
      <c r="C25" s="15"/>
      <c r="D25" s="15"/>
      <c r="E25" s="15"/>
      <c r="F25" s="16"/>
      <c r="G25" s="19"/>
      <c r="H25" s="18"/>
      <c r="I25" s="15"/>
    </row>
    <row r="26" ht="28.5" spans="1:9">
      <c r="A26" s="20">
        <v>1</v>
      </c>
      <c r="B26" s="21" t="s">
        <v>195</v>
      </c>
      <c r="C26" s="18"/>
      <c r="D26" s="18"/>
      <c r="E26" s="18"/>
      <c r="F26" s="16"/>
      <c r="G26" s="19"/>
      <c r="H26" s="18"/>
      <c r="I26" s="18"/>
    </row>
    <row r="27" ht="28.5" spans="1:9">
      <c r="A27" s="20">
        <v>2</v>
      </c>
      <c r="B27" s="21" t="s">
        <v>196</v>
      </c>
      <c r="C27" s="18"/>
      <c r="D27" s="18"/>
      <c r="E27" s="18"/>
      <c r="F27" s="16"/>
      <c r="G27" s="19"/>
      <c r="H27" s="18"/>
      <c r="I27" s="18"/>
    </row>
    <row r="28" ht="28.5" spans="1:9">
      <c r="A28" s="20">
        <v>3</v>
      </c>
      <c r="B28" s="21" t="s">
        <v>197</v>
      </c>
      <c r="C28" s="18"/>
      <c r="D28" s="18"/>
      <c r="E28" s="18"/>
      <c r="F28" s="16"/>
      <c r="G28" s="19"/>
      <c r="H28" s="18"/>
      <c r="I28" s="18"/>
    </row>
    <row r="29" ht="28.5" spans="1:9">
      <c r="A29" s="15" t="s">
        <v>198</v>
      </c>
      <c r="B29" s="15" t="s">
        <v>199</v>
      </c>
      <c r="C29" s="18"/>
      <c r="D29" s="92" t="s">
        <v>162</v>
      </c>
      <c r="E29" s="92" t="s">
        <v>162</v>
      </c>
      <c r="F29" s="16"/>
      <c r="G29" s="19"/>
      <c r="H29" s="18"/>
      <c r="I29" s="18"/>
    </row>
    <row r="30" ht="42.75" spans="1:9">
      <c r="A30" s="15" t="s">
        <v>200</v>
      </c>
      <c r="B30" s="15" t="s">
        <v>201</v>
      </c>
      <c r="C30" s="15"/>
      <c r="D30" s="18"/>
      <c r="E30" s="18"/>
      <c r="F30" s="16"/>
      <c r="G30" s="19"/>
      <c r="H30" s="18"/>
      <c r="I30" s="18"/>
    </row>
    <row r="31" ht="28.5" spans="1:9">
      <c r="A31" s="20">
        <v>1</v>
      </c>
      <c r="B31" s="21" t="s">
        <v>202</v>
      </c>
      <c r="C31" s="18"/>
      <c r="D31" s="18"/>
      <c r="E31" s="18" t="s">
        <v>203</v>
      </c>
      <c r="F31" s="16"/>
      <c r="G31" s="19"/>
      <c r="H31" s="18"/>
      <c r="I31" s="18"/>
    </row>
    <row r="32" ht="28.5" spans="1:9">
      <c r="A32" s="20">
        <v>2</v>
      </c>
      <c r="B32" s="21" t="s">
        <v>204</v>
      </c>
      <c r="C32" s="18"/>
      <c r="D32" s="18"/>
      <c r="E32" s="18" t="s">
        <v>203</v>
      </c>
      <c r="F32" s="16"/>
      <c r="G32" s="19"/>
      <c r="H32" s="18"/>
      <c r="I32" s="18"/>
    </row>
    <row r="33" ht="57" spans="1:9">
      <c r="A33" s="20">
        <v>3</v>
      </c>
      <c r="B33" s="21" t="s">
        <v>205</v>
      </c>
      <c r="C33" s="18"/>
      <c r="D33" s="18"/>
      <c r="E33" s="18" t="s">
        <v>203</v>
      </c>
      <c r="F33" s="16"/>
      <c r="G33" s="19"/>
      <c r="H33" s="18"/>
      <c r="I33" s="18"/>
    </row>
    <row r="34" ht="28.5" spans="1:9">
      <c r="A34" s="15" t="s">
        <v>206</v>
      </c>
      <c r="B34" s="15" t="s">
        <v>207</v>
      </c>
      <c r="C34" s="15"/>
      <c r="D34" s="91" t="s">
        <v>162</v>
      </c>
      <c r="E34" s="91" t="s">
        <v>162</v>
      </c>
      <c r="F34" s="16"/>
      <c r="G34" s="19"/>
      <c r="H34" s="18"/>
      <c r="I34" s="15"/>
    </row>
    <row r="35" ht="85.5" spans="1:9">
      <c r="A35" s="20">
        <v>1</v>
      </c>
      <c r="B35" s="21" t="s">
        <v>208</v>
      </c>
      <c r="C35" s="18"/>
      <c r="D35" s="18"/>
      <c r="E35" s="18" t="s">
        <v>175</v>
      </c>
      <c r="F35" s="16"/>
      <c r="G35" s="19"/>
      <c r="H35" s="18"/>
      <c r="I35" s="18"/>
    </row>
    <row r="36" ht="28.5" spans="1:9">
      <c r="A36" s="20">
        <v>2</v>
      </c>
      <c r="B36" s="21" t="s">
        <v>209</v>
      </c>
      <c r="C36" s="18"/>
      <c r="D36" s="18"/>
      <c r="E36" s="18" t="s">
        <v>210</v>
      </c>
      <c r="F36" s="16"/>
      <c r="G36" s="19"/>
      <c r="H36" s="18"/>
      <c r="I36" s="18"/>
    </row>
    <row r="37" ht="42.75" spans="1:9">
      <c r="A37" s="15" t="s">
        <v>211</v>
      </c>
      <c r="B37" s="15" t="s">
        <v>86</v>
      </c>
      <c r="C37" s="15">
        <v>3</v>
      </c>
      <c r="D37" s="15">
        <v>118</v>
      </c>
      <c r="E37" s="91" t="s">
        <v>210</v>
      </c>
      <c r="F37" s="15">
        <v>103.5</v>
      </c>
      <c r="G37" s="25">
        <v>0.0497</v>
      </c>
      <c r="H37" s="15">
        <v>118</v>
      </c>
      <c r="I37" s="18"/>
    </row>
    <row r="38" ht="57" spans="1:9">
      <c r="A38" s="15" t="s">
        <v>212</v>
      </c>
      <c r="B38" s="15" t="s">
        <v>213</v>
      </c>
      <c r="C38" s="15"/>
      <c r="D38" s="18"/>
      <c r="E38" s="18" t="s">
        <v>214</v>
      </c>
      <c r="F38" s="16"/>
      <c r="G38" s="19"/>
      <c r="H38" s="18"/>
      <c r="I38" s="18"/>
    </row>
    <row r="39" ht="28.5" spans="1:9">
      <c r="A39" s="18">
        <v>1</v>
      </c>
      <c r="B39" s="21" t="s">
        <v>215</v>
      </c>
      <c r="C39" s="18"/>
      <c r="D39" s="18"/>
      <c r="E39" s="18" t="s">
        <v>214</v>
      </c>
      <c r="F39" s="16"/>
      <c r="G39" s="19"/>
      <c r="H39" s="18"/>
      <c r="I39" s="18"/>
    </row>
    <row r="40" ht="28.5" spans="1:9">
      <c r="A40" s="18">
        <v>2</v>
      </c>
      <c r="B40" s="21" t="s">
        <v>216</v>
      </c>
      <c r="C40" s="18"/>
      <c r="D40" s="18"/>
      <c r="E40" s="18" t="s">
        <v>214</v>
      </c>
      <c r="F40" s="16"/>
      <c r="G40" s="19"/>
      <c r="H40" s="18"/>
      <c r="I40" s="18"/>
    </row>
    <row r="41" ht="28.5" spans="1:9">
      <c r="A41" s="18">
        <v>3</v>
      </c>
      <c r="B41" s="21" t="s">
        <v>217</v>
      </c>
      <c r="C41" s="18"/>
      <c r="D41" s="18"/>
      <c r="E41" s="18" t="s">
        <v>214</v>
      </c>
      <c r="F41" s="16"/>
      <c r="G41" s="19"/>
      <c r="H41" s="18"/>
      <c r="I41" s="18"/>
    </row>
    <row r="42" ht="42.75" spans="1:9">
      <c r="A42" s="18">
        <v>4</v>
      </c>
      <c r="B42" s="21" t="s">
        <v>218</v>
      </c>
      <c r="C42" s="18"/>
      <c r="D42" s="18"/>
      <c r="E42" s="18" t="s">
        <v>214</v>
      </c>
      <c r="F42" s="16"/>
      <c r="G42" s="19"/>
      <c r="H42" s="18"/>
      <c r="I42" s="18"/>
    </row>
    <row r="43" ht="14.25" spans="1:9">
      <c r="A43" s="15" t="s">
        <v>219</v>
      </c>
      <c r="B43" s="15" t="s">
        <v>71</v>
      </c>
      <c r="C43" s="15">
        <v>2</v>
      </c>
      <c r="D43" s="91" t="s">
        <v>162</v>
      </c>
      <c r="E43" s="91" t="s">
        <v>162</v>
      </c>
      <c r="F43" s="16">
        <f>SUM(F44:F47)</f>
        <v>180</v>
      </c>
      <c r="G43" s="19">
        <v>0.0865</v>
      </c>
      <c r="H43" s="18">
        <f>SUM(H44:H47)</f>
        <v>177</v>
      </c>
      <c r="I43" s="15"/>
    </row>
    <row r="44" ht="28.5" spans="1:9">
      <c r="A44" s="20">
        <v>1</v>
      </c>
      <c r="B44" s="21" t="s">
        <v>220</v>
      </c>
      <c r="C44" s="18"/>
      <c r="D44" s="92" t="s">
        <v>162</v>
      </c>
      <c r="E44" s="92" t="s">
        <v>162</v>
      </c>
      <c r="F44" s="16"/>
      <c r="G44" s="19"/>
      <c r="H44" s="18"/>
      <c r="I44" s="18"/>
    </row>
    <row r="45" ht="28.5" spans="1:9">
      <c r="A45" s="20">
        <v>2</v>
      </c>
      <c r="B45" s="21" t="s">
        <v>221</v>
      </c>
      <c r="C45" s="18"/>
      <c r="D45" s="92" t="s">
        <v>162</v>
      </c>
      <c r="E45" s="92" t="s">
        <v>162</v>
      </c>
      <c r="F45" s="16"/>
      <c r="G45" s="19"/>
      <c r="H45" s="18"/>
      <c r="I45" s="18"/>
    </row>
    <row r="46" ht="28.5" spans="1:9">
      <c r="A46" s="20">
        <v>3</v>
      </c>
      <c r="B46" s="21" t="s">
        <v>70</v>
      </c>
      <c r="C46" s="18">
        <v>1</v>
      </c>
      <c r="D46" s="18">
        <v>10</v>
      </c>
      <c r="E46" s="18" t="s">
        <v>222</v>
      </c>
      <c r="F46" s="16">
        <v>60</v>
      </c>
      <c r="G46" s="19">
        <v>0.0288</v>
      </c>
      <c r="H46" s="18">
        <v>5</v>
      </c>
      <c r="I46" s="18"/>
    </row>
    <row r="47" ht="28.5" spans="1:9">
      <c r="A47" s="20">
        <v>4</v>
      </c>
      <c r="B47" s="21" t="s">
        <v>147</v>
      </c>
      <c r="C47" s="18">
        <v>1</v>
      </c>
      <c r="D47" s="18">
        <v>8000</v>
      </c>
      <c r="E47" s="18" t="s">
        <v>223</v>
      </c>
      <c r="F47" s="16">
        <v>120</v>
      </c>
      <c r="G47" s="19">
        <v>0.0576</v>
      </c>
      <c r="H47" s="18">
        <v>172</v>
      </c>
      <c r="I47" s="18"/>
    </row>
    <row r="48" ht="57" spans="1:9">
      <c r="A48" s="15" t="s">
        <v>224</v>
      </c>
      <c r="B48" s="15" t="s">
        <v>225</v>
      </c>
      <c r="C48" s="15"/>
      <c r="D48" s="18"/>
      <c r="E48" s="18"/>
      <c r="F48" s="16"/>
      <c r="G48" s="19"/>
      <c r="H48" s="92" t="s">
        <v>162</v>
      </c>
      <c r="I48" s="92" t="s">
        <v>162</v>
      </c>
    </row>
  </sheetData>
  <mergeCells count="9">
    <mergeCell ref="A1:I1"/>
    <mergeCell ref="G2:I2"/>
    <mergeCell ref="D3:E3"/>
    <mergeCell ref="F3:G3"/>
    <mergeCell ref="H3:I3"/>
    <mergeCell ref="A5:B5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扶贫办项目数据处理中心</dc:creator>
  <cp:lastModifiedBy>Administrator</cp:lastModifiedBy>
  <dcterms:created xsi:type="dcterms:W3CDTF">2020-04-29T02:32:00Z</dcterms:created>
  <dcterms:modified xsi:type="dcterms:W3CDTF">2021-04-01T10:21:09Z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